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definedName name="_xlnm.Print_Area" localSheetId="1">'Источники'!$A$1:$V$27</definedName>
    <definedName name="_xlnm.Print_Area" localSheetId="0">'Расходы'!$A$1:$V$124</definedName>
  </definedNames>
  <calcPr fullCalcOnLoad="1"/>
</workbook>
</file>

<file path=xl/sharedStrings.xml><?xml version="1.0" encoding="utf-8"?>
<sst xmlns="http://schemas.openxmlformats.org/spreadsheetml/2006/main" count="443" uniqueCount="217">
  <si>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</si>
  <si>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</si>
  <si>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</si>
  <si>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</si>
  <si>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</si>
  <si>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</si>
  <si>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</si>
  <si>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</si>
  <si>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</si>
  <si>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</si>
  <si>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</si>
  <si>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</si>
  <si>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</si>
  <si>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</si>
  <si>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</si>
  <si>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</si>
  <si>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</si>
  <si>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</si>
  <si>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</si>
  <si>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</si>
  <si>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</si>
  <si>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</si>
  <si>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</si>
  <si>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</si>
  <si>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</si>
  <si>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</si>
  <si>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</si>
  <si>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</si>
  <si>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</si>
  <si>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</si>
  <si>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</si>
  <si>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</si>
  <si>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</si>
  <si>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</si>
  <si>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</si>
  <si>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</si>
  <si>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</si>
  <si>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</si>
  <si>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</si>
  <si>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</si>
  <si>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</si>
  <si>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</si>
  <si>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</si>
  <si>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</si>
  <si>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</si>
  <si>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</si>
  <si>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</si>
  <si>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</si>
  <si>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</si>
  <si>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</si>
  <si>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</si>
  <si>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</si>
  <si>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</si>
  <si>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</si>
  <si>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</si>
  <si>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</si>
  <si>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</si>
  <si>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</si>
  <si>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</si>
  <si>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</si>
  <si>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</si>
  <si>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</si>
  <si>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</si>
  <si>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</si>
  <si>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</si>
  <si>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</si>
  <si>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</si>
  <si>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</si>
  <si>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</si>
  <si>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</si>
  <si>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</si>
  <si>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</si>
  <si>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</si>
  <si>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</si>
  <si>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</si>
  <si>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</si>
  <si>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</si>
  <si>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</si>
  <si>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</si>
  <si>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</si>
  <si>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</si>
  <si>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</si>
  <si>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</si>
  <si>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</si>
  <si>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</si>
  <si>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</si>
  <si>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</si>
  <si>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</si>
  <si>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</si>
  <si>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</si>
  <si>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</si>
  <si>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</si>
  <si>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</si>
  <si>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"______" _________________  20 ____ года</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</si>
  <si>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</si>
  <si>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</si>
  <si>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</si>
  <si>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</si>
  <si>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</si>
  <si>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</si>
  <si>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</si>
  <si>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</si>
  <si>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</si>
  <si>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</si>
  <si>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</si>
  <si>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</si>
  <si>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</si>
  <si>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</si>
  <si>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</si>
  <si>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</si>
  <si>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</si>
  <si>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</si>
  <si>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</si>
  <si>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</si>
  <si>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</si>
  <si>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</si>
  <si>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</si>
  <si>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</si>
  <si>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</si>
  <si>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</si>
  <si>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</si>
  <si>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</si>
  <si>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</si>
  <si>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</si>
  <si>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</si>
  <si>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</si>
  <si>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</si>
  <si>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</si>
  <si>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</si>
  <si>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</si>
  <si>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</si>
  <si>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</si>
  <si>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</si>
  <si>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</si>
  <si>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</si>
  <si>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</si>
  <si>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</si>
  <si>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</si>
  <si>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</si>
  <si>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</si>
  <si>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</si>
  <si>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</si>
  <si>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</si>
  <si>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</si>
  <si>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</si>
  <si>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</si>
  <si>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</si>
  <si>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</si>
  <si>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</si>
  <si>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</si>
  <si>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</si>
  <si>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</si>
  <si>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</si>
  <si>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</si>
  <si>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</si>
  <si>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</si>
  <si>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</si>
  <si>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</si>
  <si>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</si>
  <si>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</si>
  <si>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</si>
  <si>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</si>
  <si>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</si>
  <si>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</si>
  <si>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</si>
  <si>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</si>
  <si>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</si>
  <si>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</si>
  <si>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</si>
  <si>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</si>
  <si>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</si>
  <si>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</si>
  <si>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</si>
  <si>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</si>
  <si>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</si>
  <si>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</si>
  <si>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</si>
  <si>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</si>
  <si>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</si>
  <si>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</si>
  <si>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</si>
  <si>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</si>
  <si>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</si>
  <si>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</si>
  <si>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</si>
  <si>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</si>
  <si>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</si>
  <si>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</si>
  <si>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</si>
  <si>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200F367483</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</si>
  <si>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</si>
  <si>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</si>
  <si>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</si>
  <si>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</si>
  <si>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</si>
  <si>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</si>
  <si>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</si>
  <si>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</si>
  <si>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</si>
  <si>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</si>
  <si>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</si>
  <si>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</si>
  <si>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t>Содержание и ремонт дорог,Уплата налогов, сборов и иных платежей</t>
  </si>
  <si>
    <t>Мероприятия по внесению изменений в документы территориального планирования и градостроительного зонирования,  Иные закупки товаров, работ и услуг для обеспечения государственных (муниципальных) нужд</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</si>
  <si>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</si>
  <si>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t>
  </si>
  <si>
    <t>Обеспечение мероприятий по переселению граждан из аварийного жилищного фонда, Бюджетные инвестиции</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</si>
  <si>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</si>
  <si>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</si>
  <si>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</si>
  <si>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</si>
  <si>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</si>
  <si>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</si>
  <si>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</si>
  <si>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06001К4240</t>
  </si>
  <si>
    <t>Мероприятия по возврату неосновательного обогащения в виде земельного налога с физических лиц,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</si>
  <si>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r>
      <t xml:space="preserve">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12 от 27.11.2020года, Распоряжением Администрации Сортавальского городского поселения № 553-О от 23.11.2020 года                                                                                                                                                                                                                                                                                                                                                                                                                                                                                                                                                                                     </t>
    </r>
    <r>
      <rPr>
        <b/>
        <u val="single"/>
        <sz val="11"/>
        <color indexed="8"/>
        <rFont val="Tahoma"/>
        <family val="2"/>
      </rPr>
      <t>на 01 декабря 2020 года</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</si>
</sst>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3">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2" borderId="0" applyNumberFormat="0" applyBorder="0" applyAlignment="0" applyProtection="0"/>
  </cellStyleXfs>
  <cellXfs count="164">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0" fillId="0" borderId="0" xfId="0" applyNumberFormat="1" applyAlignment="1">
      <alignment/>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14" fillId="34" borderId="11" xfId="0" applyNumberFormat="1" applyFont="1" applyFill="1" applyBorder="1" applyAlignment="1">
      <alignment horizontal="right"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5" fillId="35" borderId="11"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33" borderId="11" xfId="0" applyNumberFormat="1" applyFont="1" applyFill="1" applyBorder="1" applyAlignment="1">
      <alignment horizontal="center" vertical="top"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4" fontId="17" fillId="35" borderId="14" xfId="0" applyNumberFormat="1" applyFont="1" applyFill="1" applyBorder="1" applyAlignment="1">
      <alignment horizontal="center" vertical="top" wrapText="1"/>
    </xf>
    <xf numFmtId="174" fontId="17" fillId="35" borderId="15" xfId="0" applyNumberFormat="1" applyFont="1" applyFill="1" applyBorder="1" applyAlignment="1">
      <alignment horizontal="center" vertical="top" wrapText="1"/>
    </xf>
    <xf numFmtId="174" fontId="17" fillId="35" borderId="16" xfId="0" applyNumberFormat="1" applyFont="1" applyFill="1" applyBorder="1" applyAlignment="1">
      <alignment horizontal="center" vertical="top" wrapText="1"/>
    </xf>
    <xf numFmtId="174" fontId="17" fillId="0" borderId="14" xfId="0" applyNumberFormat="1" applyFont="1" applyBorder="1" applyAlignment="1">
      <alignment horizontal="center" vertical="top"/>
    </xf>
    <xf numFmtId="174" fontId="17" fillId="0" borderId="15" xfId="0" applyNumberFormat="1" applyFont="1" applyBorder="1" applyAlignment="1">
      <alignment horizontal="center" vertical="top"/>
    </xf>
    <xf numFmtId="174" fontId="17" fillId="0" borderId="16" xfId="0" applyNumberFormat="1" applyFont="1" applyBorder="1" applyAlignment="1">
      <alignment horizontal="center" vertical="top"/>
    </xf>
    <xf numFmtId="174" fontId="5" fillId="33" borderId="11" xfId="0" applyNumberFormat="1" applyFont="1" applyFill="1" applyBorder="1" applyAlignment="1">
      <alignment horizontal="right" vertical="top" wrapText="1"/>
    </xf>
    <xf numFmtId="0" fontId="14" fillId="34" borderId="11"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right"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12" fillId="33" borderId="0" xfId="0" applyNumberFormat="1" applyFont="1" applyFill="1" applyAlignment="1">
      <alignment horizontal="left" vertical="top" wrapText="1"/>
    </xf>
    <xf numFmtId="0" fontId="0" fillId="0" borderId="17" xfId="0" applyNumberFormat="1" applyBorder="1" applyAlignment="1">
      <alignment horizontal="center"/>
    </xf>
    <xf numFmtId="0" fontId="0" fillId="0" borderId="18" xfId="0" applyNumberFormat="1" applyBorder="1" applyAlignment="1">
      <alignment horizontal="center"/>
    </xf>
    <xf numFmtId="174" fontId="5" fillId="35" borderId="11"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170" fontId="5" fillId="33" borderId="0" xfId="42" applyFont="1" applyFill="1" applyAlignment="1">
      <alignment horizontal="left" vertical="center" wrapText="1"/>
    </xf>
    <xf numFmtId="0" fontId="11" fillId="33" borderId="0"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5" fillId="35" borderId="16" xfId="0" applyNumberFormat="1" applyFont="1" applyFill="1" applyBorder="1" applyAlignment="1">
      <alignment horizontal="center" vertical="top" wrapText="1"/>
    </xf>
    <xf numFmtId="0" fontId="6" fillId="33" borderId="11" xfId="0" applyNumberFormat="1" applyFont="1" applyFill="1" applyBorder="1" applyAlignment="1">
      <alignment horizontal="left" vertical="top" wrapText="1"/>
    </xf>
    <xf numFmtId="49" fontId="5" fillId="35" borderId="11" xfId="0" applyNumberFormat="1" applyFont="1" applyFill="1" applyBorder="1" applyAlignment="1">
      <alignment horizontal="center" vertical="top" wrapText="1"/>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center" wrapText="1"/>
    </xf>
    <xf numFmtId="0" fontId="9" fillId="33" borderId="12" xfId="0" applyNumberFormat="1" applyFont="1" applyFill="1" applyBorder="1" applyAlignment="1">
      <alignment horizontal="center" wrapText="1"/>
    </xf>
    <xf numFmtId="0" fontId="11" fillId="33" borderId="20" xfId="0" applyNumberFormat="1" applyFont="1" applyFill="1" applyBorder="1" applyAlignment="1">
      <alignment horizontal="center" vertical="top" wrapText="1"/>
    </xf>
    <xf numFmtId="0" fontId="0" fillId="0" borderId="0" xfId="0" applyNumberFormat="1" applyAlignment="1">
      <alignment horizontal="left"/>
    </xf>
    <xf numFmtId="0" fontId="15" fillId="33" borderId="12" xfId="0" applyNumberFormat="1" applyFont="1" applyFill="1" applyBorder="1" applyAlignment="1">
      <alignment horizontal="center"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left"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33"/>
  <sheetViews>
    <sheetView tabSelected="1" view="pageBreakPreview" zoomScale="118" zoomScaleSheetLayoutView="118" zoomScalePageLayoutView="0" workbookViewId="0" topLeftCell="A31">
      <selection activeCell="AB6" sqref="AB6"/>
    </sheetView>
  </sheetViews>
  <sheetFormatPr defaultColWidth="9.140625" defaultRowHeight="12.75"/>
  <cols>
    <col min="1" max="1" width="26.7109375" style="0" customWidth="1"/>
    <col min="2" max="2" width="10.8515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7.7109375" style="1" customWidth="1"/>
    <col min="15" max="15" width="3.00390625" style="1" customWidth="1"/>
    <col min="16" max="16" width="1.28515625" style="1" customWidth="1"/>
    <col min="17" max="17" width="0.42578125" style="1" customWidth="1"/>
    <col min="18" max="18" width="0.13671875" style="1" customWidth="1"/>
    <col min="19" max="19" width="10.28125" style="1" customWidth="1"/>
    <col min="20" max="20" width="1.57421875" style="1" customWidth="1"/>
    <col min="21" max="21" width="4.140625" style="1" customWidth="1"/>
    <col min="22" max="22" width="7.28125" style="1" customWidth="1"/>
  </cols>
  <sheetData>
    <row r="1" spans="1:22" s="1" customFormat="1" ht="18" customHeight="1">
      <c r="A1" s="123"/>
      <c r="B1" s="123"/>
      <c r="C1" s="123"/>
      <c r="D1" s="123"/>
      <c r="E1" s="123"/>
      <c r="F1" s="123"/>
      <c r="G1" s="123"/>
      <c r="H1" s="123"/>
      <c r="I1" s="123"/>
      <c r="J1" s="123"/>
      <c r="K1" s="123"/>
      <c r="L1" s="123"/>
      <c r="M1" s="123"/>
      <c r="N1" s="123"/>
      <c r="O1" s="123"/>
      <c r="P1" s="123"/>
      <c r="Q1" s="123"/>
      <c r="R1" s="123"/>
      <c r="S1" s="123"/>
      <c r="T1" s="123"/>
      <c r="U1" s="123"/>
      <c r="V1" s="123"/>
    </row>
    <row r="2" spans="1:22" s="1" customFormat="1" ht="30" customHeight="1">
      <c r="A2" s="123" t="s">
        <v>181</v>
      </c>
      <c r="B2" s="123"/>
      <c r="C2" s="123"/>
      <c r="D2" s="123"/>
      <c r="E2" s="123"/>
      <c r="F2" s="123"/>
      <c r="G2" s="123"/>
      <c r="H2" s="123"/>
      <c r="I2" s="123"/>
      <c r="J2" s="123"/>
      <c r="K2" s="123"/>
      <c r="L2" s="123"/>
      <c r="M2" s="123"/>
      <c r="N2" s="123"/>
      <c r="O2" s="123"/>
      <c r="P2" s="123"/>
      <c r="Q2" s="123"/>
      <c r="R2" s="123"/>
      <c r="S2" s="123"/>
      <c r="T2" s="123"/>
      <c r="U2" s="123"/>
      <c r="V2" s="123"/>
    </row>
    <row r="3" spans="1:22" s="1" customFormat="1" ht="126" customHeight="1">
      <c r="A3" s="123" t="s">
        <v>216</v>
      </c>
      <c r="B3" s="123"/>
      <c r="C3" s="123"/>
      <c r="D3" s="123"/>
      <c r="E3" s="123"/>
      <c r="F3" s="123"/>
      <c r="G3" s="123"/>
      <c r="H3" s="123"/>
      <c r="I3" s="123"/>
      <c r="J3" s="123"/>
      <c r="K3" s="123"/>
      <c r="L3" s="123"/>
      <c r="M3" s="123"/>
      <c r="N3" s="123"/>
      <c r="O3" s="123"/>
      <c r="P3" s="123"/>
      <c r="Q3" s="123"/>
      <c r="R3" s="123"/>
      <c r="S3" s="123"/>
      <c r="T3" s="123"/>
      <c r="U3" s="123"/>
      <c r="V3" s="123"/>
    </row>
    <row r="4" spans="1:22" s="1" customFormat="1" ht="22.5" customHeight="1">
      <c r="A4" s="128" t="s">
        <v>167</v>
      </c>
      <c r="B4" s="128"/>
      <c r="C4" s="128"/>
      <c r="D4" s="128"/>
      <c r="E4" s="128"/>
      <c r="F4" s="128"/>
      <c r="G4" s="128"/>
      <c r="H4" s="128"/>
      <c r="I4" s="128"/>
      <c r="J4" s="128"/>
      <c r="K4" s="128"/>
      <c r="L4" s="128"/>
      <c r="M4" s="128"/>
      <c r="N4" s="128"/>
      <c r="O4" s="128"/>
      <c r="P4" s="128"/>
      <c r="Q4" s="128"/>
      <c r="R4" s="128"/>
      <c r="S4" s="128"/>
      <c r="T4" s="128"/>
      <c r="U4" s="128"/>
      <c r="V4" s="128"/>
    </row>
    <row r="5" spans="1:22" s="1" customFormat="1" ht="15.75" customHeight="1">
      <c r="A5" s="128" t="s">
        <v>168</v>
      </c>
      <c r="B5" s="128"/>
      <c r="C5" s="128"/>
      <c r="D5" s="128"/>
      <c r="E5" s="128"/>
      <c r="F5" s="128"/>
      <c r="G5" s="128"/>
      <c r="H5" s="128"/>
      <c r="I5" s="128"/>
      <c r="J5" s="128"/>
      <c r="K5" s="128"/>
      <c r="L5" s="128"/>
      <c r="M5" s="128"/>
      <c r="N5" s="128"/>
      <c r="O5" s="128"/>
      <c r="P5" s="128"/>
      <c r="Q5" s="128"/>
      <c r="R5" s="128"/>
      <c r="S5" s="128"/>
      <c r="T5" s="128"/>
      <c r="U5" s="128"/>
      <c r="V5" s="128"/>
    </row>
    <row r="6" spans="1:22" s="1" customFormat="1" ht="15.75" customHeight="1">
      <c r="A6" s="43"/>
      <c r="B6" s="43"/>
      <c r="C6" s="43"/>
      <c r="D6" s="43"/>
      <c r="E6" s="43"/>
      <c r="F6" s="43"/>
      <c r="G6" s="43"/>
      <c r="H6" s="43"/>
      <c r="I6" s="43"/>
      <c r="J6" s="43"/>
      <c r="K6" s="43"/>
      <c r="L6" s="43"/>
      <c r="M6" s="43"/>
      <c r="N6" s="43"/>
      <c r="O6" s="43"/>
      <c r="P6" s="43"/>
      <c r="Q6" s="43"/>
      <c r="R6" s="43"/>
      <c r="S6" s="43"/>
      <c r="T6" s="43"/>
      <c r="U6" s="43"/>
      <c r="V6" s="43"/>
    </row>
    <row r="7" spans="1:22" s="1" customFormat="1" ht="27" customHeight="1">
      <c r="A7" s="101" t="s">
        <v>101</v>
      </c>
      <c r="B7" s="101"/>
      <c r="C7" s="101"/>
      <c r="D7" s="101"/>
      <c r="E7" s="129" t="s">
        <v>1</v>
      </c>
      <c r="F7" s="129"/>
      <c r="G7" s="129"/>
      <c r="H7" s="129"/>
      <c r="I7" s="129"/>
      <c r="J7" s="129"/>
      <c r="K7" s="129"/>
      <c r="L7" s="129"/>
      <c r="M7" s="129"/>
      <c r="N7" s="129"/>
      <c r="O7" s="129"/>
      <c r="P7" s="129"/>
      <c r="Q7" s="129"/>
      <c r="R7" s="129"/>
      <c r="S7" s="129"/>
      <c r="T7" s="129"/>
      <c r="U7" s="129"/>
      <c r="V7" s="2"/>
    </row>
    <row r="8" spans="1:22" s="1" customFormat="1" ht="15" customHeight="1">
      <c r="A8" s="101"/>
      <c r="B8" s="101"/>
      <c r="C8" s="101"/>
      <c r="D8" s="101"/>
      <c r="E8" s="110"/>
      <c r="F8" s="110"/>
      <c r="G8" s="110"/>
      <c r="H8" s="110"/>
      <c r="I8" s="110"/>
      <c r="J8" s="110"/>
      <c r="K8" s="110"/>
      <c r="L8" s="110"/>
      <c r="M8" s="110"/>
      <c r="N8" s="110"/>
      <c r="O8" s="110"/>
      <c r="P8" s="110"/>
      <c r="Q8" s="110"/>
      <c r="R8" s="110"/>
      <c r="S8" s="110"/>
      <c r="T8" s="110"/>
      <c r="U8" s="110"/>
      <c r="V8" s="2"/>
    </row>
    <row r="9" spans="1:22" s="1" customFormat="1" ht="27" customHeight="1">
      <c r="A9" s="7" t="s">
        <v>2</v>
      </c>
      <c r="B9" s="7"/>
      <c r="C9" s="7"/>
      <c r="D9" s="127" t="s">
        <v>3</v>
      </c>
      <c r="E9" s="127"/>
      <c r="F9" s="127"/>
      <c r="G9" s="127"/>
      <c r="H9" s="127"/>
      <c r="I9" s="127"/>
      <c r="J9" s="127"/>
      <c r="K9" s="127"/>
      <c r="L9" s="127"/>
      <c r="M9" s="127"/>
      <c r="N9" s="127"/>
      <c r="O9" s="127"/>
      <c r="P9" s="127"/>
      <c r="Q9" s="127"/>
      <c r="R9" s="127"/>
      <c r="S9" s="127"/>
      <c r="T9" s="11"/>
      <c r="U9" s="11"/>
      <c r="V9" s="2" t="s">
        <v>0</v>
      </c>
    </row>
    <row r="10" spans="1:22" s="1" customFormat="1" ht="13.5" customHeight="1">
      <c r="A10" s="101" t="s">
        <v>100</v>
      </c>
      <c r="B10" s="101"/>
      <c r="C10" s="101"/>
      <c r="D10" s="101"/>
      <c r="E10" s="101"/>
      <c r="F10" s="101"/>
      <c r="G10" s="101"/>
      <c r="H10" s="101"/>
      <c r="I10" s="101"/>
      <c r="J10" s="101"/>
      <c r="K10" s="101" t="s">
        <v>0</v>
      </c>
      <c r="L10" s="101"/>
      <c r="M10" s="101"/>
      <c r="N10" s="101"/>
      <c r="O10" s="101"/>
      <c r="P10" s="101"/>
      <c r="Q10" s="101"/>
      <c r="R10" s="101"/>
      <c r="S10" s="101"/>
      <c r="T10" s="101"/>
      <c r="U10" s="102"/>
      <c r="V10" s="102"/>
    </row>
    <row r="11" spans="2:22" s="1" customFormat="1" ht="13.5" customHeight="1">
      <c r="B11" s="101" t="s">
        <v>0</v>
      </c>
      <c r="C11" s="101"/>
      <c r="D11" s="101"/>
      <c r="E11" s="101"/>
      <c r="F11" s="101"/>
      <c r="G11" s="101"/>
      <c r="H11" s="101"/>
      <c r="I11" s="101"/>
      <c r="J11" s="101"/>
      <c r="K11" s="101"/>
      <c r="L11" s="101"/>
      <c r="M11" s="101"/>
      <c r="N11" s="101"/>
      <c r="O11" s="101"/>
      <c r="P11" s="101"/>
      <c r="Q11" s="101"/>
      <c r="R11" s="101"/>
      <c r="S11" s="101"/>
      <c r="T11" s="101"/>
      <c r="U11" s="101"/>
      <c r="V11" s="101"/>
    </row>
    <row r="12" spans="2:22" s="1" customFormat="1" ht="13.5" customHeight="1">
      <c r="B12" s="100"/>
      <c r="C12" s="100"/>
      <c r="D12" s="100"/>
      <c r="E12" s="100"/>
      <c r="F12" s="100"/>
      <c r="G12" s="100"/>
      <c r="H12" s="100"/>
      <c r="I12" s="100"/>
      <c r="J12" s="100"/>
      <c r="K12" s="100"/>
      <c r="L12" s="100"/>
      <c r="M12" s="100"/>
      <c r="N12" s="100"/>
      <c r="O12" s="100"/>
      <c r="P12" s="100"/>
      <c r="Q12" s="100"/>
      <c r="R12" s="100"/>
      <c r="S12" s="100"/>
      <c r="T12" s="100"/>
      <c r="U12" s="100"/>
      <c r="V12" s="100"/>
    </row>
    <row r="13" spans="1:22" s="1" customFormat="1" ht="30.75" customHeight="1">
      <c r="A13" s="105" t="s">
        <v>102</v>
      </c>
      <c r="B13" s="105"/>
      <c r="C13" s="105"/>
      <c r="D13" s="105"/>
      <c r="E13" s="105"/>
      <c r="F13" s="105"/>
      <c r="G13" s="105"/>
      <c r="H13" s="105"/>
      <c r="I13" s="105"/>
      <c r="J13" s="105"/>
      <c r="K13" s="105"/>
      <c r="L13" s="105"/>
      <c r="M13" s="105"/>
      <c r="N13" s="105"/>
      <c r="O13" s="105"/>
      <c r="P13" s="105"/>
      <c r="Q13" s="105"/>
      <c r="R13" s="105"/>
      <c r="S13" s="105"/>
      <c r="T13" s="105"/>
      <c r="U13" s="105"/>
      <c r="V13" s="105"/>
    </row>
    <row r="14" spans="2:22" s="1" customFormat="1" ht="13.5" customHeight="1">
      <c r="B14" s="100" t="s">
        <v>0</v>
      </c>
      <c r="C14" s="100"/>
      <c r="D14" s="100"/>
      <c r="E14" s="100"/>
      <c r="F14" s="100"/>
      <c r="G14" s="100"/>
      <c r="H14" s="100"/>
      <c r="I14" s="100"/>
      <c r="J14" s="100"/>
      <c r="K14" s="100"/>
      <c r="L14" s="100"/>
      <c r="M14" s="100"/>
      <c r="N14" s="100"/>
      <c r="O14" s="100"/>
      <c r="P14" s="100"/>
      <c r="Q14" s="100"/>
      <c r="R14" s="100"/>
      <c r="S14" s="100"/>
      <c r="T14" s="100"/>
      <c r="U14" s="100"/>
      <c r="V14" s="100"/>
    </row>
    <row r="15" spans="1:22" s="1" customFormat="1" ht="13.5" customHeight="1">
      <c r="A15" s="106" t="s">
        <v>4</v>
      </c>
      <c r="B15" s="124" t="s">
        <v>94</v>
      </c>
      <c r="C15" s="125"/>
      <c r="D15" s="125"/>
      <c r="E15" s="125"/>
      <c r="F15" s="126"/>
      <c r="G15" s="120" t="s">
        <v>99</v>
      </c>
      <c r="H15" s="121"/>
      <c r="I15" s="121"/>
      <c r="J15" s="121"/>
      <c r="K15" s="121"/>
      <c r="L15" s="121"/>
      <c r="M15" s="121"/>
      <c r="N15" s="121"/>
      <c r="O15" s="121"/>
      <c r="P15" s="121"/>
      <c r="Q15" s="121"/>
      <c r="R15" s="121"/>
      <c r="S15" s="121"/>
      <c r="T15" s="121"/>
      <c r="U15" s="121"/>
      <c r="V15" s="122"/>
    </row>
    <row r="16" spans="1:22" s="1" customFormat="1" ht="51" customHeight="1">
      <c r="A16" s="107"/>
      <c r="B16" s="27" t="s">
        <v>98</v>
      </c>
      <c r="C16" s="8" t="s">
        <v>97</v>
      </c>
      <c r="D16" s="104" t="s">
        <v>96</v>
      </c>
      <c r="E16" s="104"/>
      <c r="F16" s="8" t="s">
        <v>95</v>
      </c>
      <c r="G16" s="103" t="s">
        <v>167</v>
      </c>
      <c r="H16" s="104"/>
      <c r="I16" s="104"/>
      <c r="J16" s="104"/>
      <c r="K16" s="104"/>
      <c r="L16" s="104"/>
      <c r="M16" s="104"/>
      <c r="N16" s="104"/>
      <c r="O16" s="103" t="s">
        <v>164</v>
      </c>
      <c r="P16" s="104"/>
      <c r="Q16" s="104"/>
      <c r="R16" s="104"/>
      <c r="S16" s="104"/>
      <c r="T16" s="103" t="s">
        <v>169</v>
      </c>
      <c r="U16" s="104"/>
      <c r="V16" s="104"/>
    </row>
    <row r="17" spans="1:22" s="1" customFormat="1" ht="13.5" customHeight="1">
      <c r="A17" s="99" t="s">
        <v>5</v>
      </c>
      <c r="B17" s="99"/>
      <c r="C17" s="9" t="s">
        <v>6</v>
      </c>
      <c r="D17" s="99" t="s">
        <v>7</v>
      </c>
      <c r="E17" s="99"/>
      <c r="F17" s="9" t="s">
        <v>8</v>
      </c>
      <c r="G17" s="99" t="s">
        <v>9</v>
      </c>
      <c r="H17" s="99"/>
      <c r="I17" s="99"/>
      <c r="J17" s="99"/>
      <c r="K17" s="99"/>
      <c r="L17" s="99"/>
      <c r="M17" s="99"/>
      <c r="N17" s="99"/>
      <c r="O17" s="99" t="s">
        <v>10</v>
      </c>
      <c r="P17" s="99"/>
      <c r="Q17" s="99"/>
      <c r="R17" s="99"/>
      <c r="S17" s="99"/>
      <c r="T17" s="99" t="s">
        <v>11</v>
      </c>
      <c r="U17" s="99"/>
      <c r="V17" s="99"/>
    </row>
    <row r="18" spans="1:22" s="1" customFormat="1" ht="50.25" customHeight="1">
      <c r="A18" s="24" t="s">
        <v>13</v>
      </c>
      <c r="B18" s="96" t="s">
        <v>12</v>
      </c>
      <c r="C18" s="96"/>
      <c r="D18" s="96"/>
      <c r="E18" s="96"/>
      <c r="F18" s="96"/>
      <c r="G18" s="98">
        <f>SUM(G19:N19)</f>
        <v>1856.4</v>
      </c>
      <c r="H18" s="98"/>
      <c r="I18" s="98"/>
      <c r="J18" s="98"/>
      <c r="K18" s="98"/>
      <c r="L18" s="98"/>
      <c r="M18" s="98"/>
      <c r="N18" s="98"/>
      <c r="O18" s="81">
        <f>O19</f>
        <v>1818.8</v>
      </c>
      <c r="P18" s="82"/>
      <c r="Q18" s="82"/>
      <c r="R18" s="82"/>
      <c r="S18" s="83"/>
      <c r="T18" s="65">
        <f>T19</f>
        <v>1856.4</v>
      </c>
      <c r="U18" s="65"/>
      <c r="V18" s="65"/>
    </row>
    <row r="19" spans="1:22" s="1" customFormat="1" ht="51.75" customHeight="1">
      <c r="A19" s="25" t="s">
        <v>111</v>
      </c>
      <c r="B19" s="10" t="s">
        <v>14</v>
      </c>
      <c r="C19" s="10" t="s">
        <v>12</v>
      </c>
      <c r="D19" s="77" t="s">
        <v>15</v>
      </c>
      <c r="E19" s="77"/>
      <c r="F19" s="10">
        <v>120</v>
      </c>
      <c r="G19" s="80">
        <v>1856.4</v>
      </c>
      <c r="H19" s="80"/>
      <c r="I19" s="80"/>
      <c r="J19" s="80"/>
      <c r="K19" s="80"/>
      <c r="L19" s="80"/>
      <c r="M19" s="80"/>
      <c r="N19" s="80"/>
      <c r="O19" s="62">
        <v>1818.8</v>
      </c>
      <c r="P19" s="63"/>
      <c r="Q19" s="63"/>
      <c r="R19" s="63"/>
      <c r="S19" s="64"/>
      <c r="T19" s="95">
        <v>1856.4</v>
      </c>
      <c r="U19" s="95"/>
      <c r="V19" s="95"/>
    </row>
    <row r="20" spans="1:22" s="1" customFormat="1" ht="90.75" customHeight="1">
      <c r="A20" s="24" t="s">
        <v>17</v>
      </c>
      <c r="B20" s="96" t="s">
        <v>16</v>
      </c>
      <c r="C20" s="96"/>
      <c r="D20" s="96"/>
      <c r="E20" s="96"/>
      <c r="F20" s="96"/>
      <c r="G20" s="98">
        <f>SUM(G21:N24)</f>
        <v>15445.975999999999</v>
      </c>
      <c r="H20" s="98"/>
      <c r="I20" s="98"/>
      <c r="J20" s="98"/>
      <c r="K20" s="98"/>
      <c r="L20" s="98"/>
      <c r="M20" s="98"/>
      <c r="N20" s="98"/>
      <c r="O20" s="81">
        <f>O21+O22+O23+O24</f>
        <v>15462.395999999999</v>
      </c>
      <c r="P20" s="82"/>
      <c r="Q20" s="82"/>
      <c r="R20" s="82"/>
      <c r="S20" s="83"/>
      <c r="T20" s="65">
        <f>T21+T22+T23+T24</f>
        <v>15527.176</v>
      </c>
      <c r="U20" s="65"/>
      <c r="V20" s="65"/>
    </row>
    <row r="21" spans="1:22" s="1" customFormat="1" ht="135.75" customHeight="1">
      <c r="A21" s="25" t="s">
        <v>112</v>
      </c>
      <c r="B21" s="10" t="s">
        <v>14</v>
      </c>
      <c r="C21" s="10" t="s">
        <v>16</v>
      </c>
      <c r="D21" s="77" t="s">
        <v>18</v>
      </c>
      <c r="E21" s="77"/>
      <c r="F21" s="10">
        <v>240</v>
      </c>
      <c r="G21" s="80">
        <v>2</v>
      </c>
      <c r="H21" s="80"/>
      <c r="I21" s="80"/>
      <c r="J21" s="80"/>
      <c r="K21" s="80"/>
      <c r="L21" s="80"/>
      <c r="M21" s="80"/>
      <c r="N21" s="80"/>
      <c r="O21" s="62">
        <v>2</v>
      </c>
      <c r="P21" s="63"/>
      <c r="Q21" s="63"/>
      <c r="R21" s="63"/>
      <c r="S21" s="64"/>
      <c r="T21" s="95">
        <v>2</v>
      </c>
      <c r="U21" s="95"/>
      <c r="V21" s="95"/>
    </row>
    <row r="22" spans="1:22" s="1" customFormat="1" ht="57.75" customHeight="1">
      <c r="A22" s="25" t="s">
        <v>113</v>
      </c>
      <c r="B22" s="10" t="s">
        <v>14</v>
      </c>
      <c r="C22" s="10" t="s">
        <v>16</v>
      </c>
      <c r="D22" s="77" t="s">
        <v>19</v>
      </c>
      <c r="E22" s="77"/>
      <c r="F22" s="10">
        <v>120</v>
      </c>
      <c r="G22" s="80">
        <v>13774.82</v>
      </c>
      <c r="H22" s="80"/>
      <c r="I22" s="80"/>
      <c r="J22" s="80"/>
      <c r="K22" s="80"/>
      <c r="L22" s="80"/>
      <c r="M22" s="80"/>
      <c r="N22" s="80"/>
      <c r="O22" s="62">
        <v>13756.3</v>
      </c>
      <c r="P22" s="63"/>
      <c r="Q22" s="63"/>
      <c r="R22" s="63"/>
      <c r="S22" s="64"/>
      <c r="T22" s="95">
        <v>13756.177</v>
      </c>
      <c r="U22" s="95"/>
      <c r="V22" s="95"/>
    </row>
    <row r="23" spans="1:22" s="1" customFormat="1" ht="72" customHeight="1">
      <c r="A23" s="25" t="s">
        <v>114</v>
      </c>
      <c r="B23" s="10" t="s">
        <v>14</v>
      </c>
      <c r="C23" s="10" t="s">
        <v>16</v>
      </c>
      <c r="D23" s="77" t="s">
        <v>19</v>
      </c>
      <c r="E23" s="77"/>
      <c r="F23" s="10">
        <v>240</v>
      </c>
      <c r="G23" s="80">
        <v>1669.156</v>
      </c>
      <c r="H23" s="80"/>
      <c r="I23" s="80"/>
      <c r="J23" s="80"/>
      <c r="K23" s="80"/>
      <c r="L23" s="80"/>
      <c r="M23" s="80"/>
      <c r="N23" s="80"/>
      <c r="O23" s="62">
        <v>1704.096</v>
      </c>
      <c r="P23" s="63"/>
      <c r="Q23" s="63"/>
      <c r="R23" s="63"/>
      <c r="S23" s="64"/>
      <c r="T23" s="95">
        <v>1768.999</v>
      </c>
      <c r="U23" s="95"/>
      <c r="V23" s="95"/>
    </row>
    <row r="24" spans="1:22" s="1" customFormat="1" ht="48.75" customHeight="1" hidden="1">
      <c r="A24" s="25" t="s">
        <v>115</v>
      </c>
      <c r="B24" s="10" t="s">
        <v>14</v>
      </c>
      <c r="C24" s="10" t="s">
        <v>16</v>
      </c>
      <c r="D24" s="77" t="s">
        <v>19</v>
      </c>
      <c r="E24" s="77"/>
      <c r="F24" s="10">
        <v>850</v>
      </c>
      <c r="G24" s="80">
        <v>0</v>
      </c>
      <c r="H24" s="80"/>
      <c r="I24" s="80"/>
      <c r="J24" s="80"/>
      <c r="K24" s="80"/>
      <c r="L24" s="80"/>
      <c r="M24" s="80"/>
      <c r="N24" s="80"/>
      <c r="O24" s="62">
        <v>0</v>
      </c>
      <c r="P24" s="63"/>
      <c r="Q24" s="63"/>
      <c r="R24" s="63"/>
      <c r="S24" s="64"/>
      <c r="T24" s="95">
        <v>0</v>
      </c>
      <c r="U24" s="95"/>
      <c r="V24" s="95"/>
    </row>
    <row r="25" spans="1:22" s="1" customFormat="1" ht="68.25" customHeight="1">
      <c r="A25" s="24" t="s">
        <v>21</v>
      </c>
      <c r="B25" s="96" t="s">
        <v>20</v>
      </c>
      <c r="C25" s="96"/>
      <c r="D25" s="96"/>
      <c r="E25" s="96"/>
      <c r="F25" s="96"/>
      <c r="G25" s="98">
        <f>SUM(G26)</f>
        <v>276.724</v>
      </c>
      <c r="H25" s="98"/>
      <c r="I25" s="98"/>
      <c r="J25" s="98"/>
      <c r="K25" s="98"/>
      <c r="L25" s="98"/>
      <c r="M25" s="98"/>
      <c r="N25" s="98"/>
      <c r="O25" s="81">
        <f>O26</f>
        <v>276.724</v>
      </c>
      <c r="P25" s="82"/>
      <c r="Q25" s="82"/>
      <c r="R25" s="82"/>
      <c r="S25" s="83"/>
      <c r="T25" s="65">
        <f>T26</f>
        <v>276.724</v>
      </c>
      <c r="U25" s="65"/>
      <c r="V25" s="65"/>
    </row>
    <row r="26" spans="1:22" s="1" customFormat="1" ht="61.5" customHeight="1">
      <c r="A26" s="25" t="s">
        <v>103</v>
      </c>
      <c r="B26" s="10" t="s">
        <v>14</v>
      </c>
      <c r="C26" s="10" t="s">
        <v>20</v>
      </c>
      <c r="D26" s="77" t="s">
        <v>22</v>
      </c>
      <c r="E26" s="77"/>
      <c r="F26" s="10" t="s">
        <v>23</v>
      </c>
      <c r="G26" s="80">
        <v>276.724</v>
      </c>
      <c r="H26" s="80"/>
      <c r="I26" s="80"/>
      <c r="J26" s="80"/>
      <c r="K26" s="80"/>
      <c r="L26" s="80"/>
      <c r="M26" s="80"/>
      <c r="N26" s="80"/>
      <c r="O26" s="62">
        <v>276.724</v>
      </c>
      <c r="P26" s="63"/>
      <c r="Q26" s="63"/>
      <c r="R26" s="63"/>
      <c r="S26" s="64"/>
      <c r="T26" s="95">
        <v>276.724</v>
      </c>
      <c r="U26" s="95"/>
      <c r="V26" s="95"/>
    </row>
    <row r="27" spans="1:22" s="1" customFormat="1" ht="33.75" customHeight="1">
      <c r="A27" s="24" t="s">
        <v>110</v>
      </c>
      <c r="B27" s="109" t="s">
        <v>109</v>
      </c>
      <c r="C27" s="109"/>
      <c r="D27" s="109"/>
      <c r="E27" s="109"/>
      <c r="F27" s="109"/>
      <c r="G27" s="98">
        <f>SUM(G28:N29)</f>
        <v>1693.4</v>
      </c>
      <c r="H27" s="98"/>
      <c r="I27" s="98"/>
      <c r="J27" s="98"/>
      <c r="K27" s="98"/>
      <c r="L27" s="98"/>
      <c r="M27" s="98"/>
      <c r="N27" s="98"/>
      <c r="O27" s="81">
        <f>O29+O28</f>
        <v>0</v>
      </c>
      <c r="P27" s="82"/>
      <c r="Q27" s="82"/>
      <c r="R27" s="82"/>
      <c r="S27" s="83"/>
      <c r="T27" s="65">
        <f>T29+T28</f>
        <v>0</v>
      </c>
      <c r="U27" s="65"/>
      <c r="V27" s="65"/>
    </row>
    <row r="28" spans="1:22" s="1" customFormat="1" ht="69" customHeight="1">
      <c r="A28" s="42" t="s">
        <v>170</v>
      </c>
      <c r="B28" s="31" t="s">
        <v>14</v>
      </c>
      <c r="C28" s="31" t="s">
        <v>109</v>
      </c>
      <c r="D28" s="97" t="s">
        <v>171</v>
      </c>
      <c r="E28" s="73"/>
      <c r="F28" s="10">
        <v>880</v>
      </c>
      <c r="G28" s="66">
        <v>1330</v>
      </c>
      <c r="H28" s="67"/>
      <c r="I28" s="67"/>
      <c r="J28" s="67"/>
      <c r="K28" s="67"/>
      <c r="L28" s="67"/>
      <c r="M28" s="67"/>
      <c r="N28" s="68"/>
      <c r="O28" s="66">
        <v>0</v>
      </c>
      <c r="P28" s="67"/>
      <c r="Q28" s="67"/>
      <c r="R28" s="67"/>
      <c r="S28" s="68"/>
      <c r="T28" s="66">
        <v>0</v>
      </c>
      <c r="U28" s="67"/>
      <c r="V28" s="68"/>
    </row>
    <row r="29" spans="1:22" s="1" customFormat="1" ht="72" customHeight="1">
      <c r="A29" s="42" t="s">
        <v>163</v>
      </c>
      <c r="B29" s="31" t="s">
        <v>14</v>
      </c>
      <c r="C29" s="31" t="s">
        <v>109</v>
      </c>
      <c r="D29" s="97" t="s">
        <v>162</v>
      </c>
      <c r="E29" s="73"/>
      <c r="F29" s="10">
        <v>240</v>
      </c>
      <c r="G29" s="62">
        <v>363.4</v>
      </c>
      <c r="H29" s="63"/>
      <c r="I29" s="63"/>
      <c r="J29" s="63"/>
      <c r="K29" s="63"/>
      <c r="L29" s="63"/>
      <c r="M29" s="63"/>
      <c r="N29" s="64"/>
      <c r="O29" s="62">
        <v>0</v>
      </c>
      <c r="P29" s="63"/>
      <c r="Q29" s="63"/>
      <c r="R29" s="63"/>
      <c r="S29" s="64"/>
      <c r="T29" s="62">
        <v>0</v>
      </c>
      <c r="U29" s="63"/>
      <c r="V29" s="64"/>
    </row>
    <row r="30" spans="1:22" s="1" customFormat="1" ht="20.25" customHeight="1">
      <c r="A30" s="24" t="s">
        <v>25</v>
      </c>
      <c r="B30" s="96" t="s">
        <v>24</v>
      </c>
      <c r="C30" s="96"/>
      <c r="D30" s="96"/>
      <c r="E30" s="96"/>
      <c r="F30" s="96"/>
      <c r="G30" s="98">
        <f>SUM(G31)</f>
        <v>99.769</v>
      </c>
      <c r="H30" s="98"/>
      <c r="I30" s="98"/>
      <c r="J30" s="98"/>
      <c r="K30" s="98"/>
      <c r="L30" s="98"/>
      <c r="M30" s="98"/>
      <c r="N30" s="98"/>
      <c r="O30" s="81">
        <f>O31</f>
        <v>250</v>
      </c>
      <c r="P30" s="82"/>
      <c r="Q30" s="82"/>
      <c r="R30" s="82"/>
      <c r="S30" s="83"/>
      <c r="T30" s="65">
        <f>T31</f>
        <v>250</v>
      </c>
      <c r="U30" s="65"/>
      <c r="V30" s="65"/>
    </row>
    <row r="31" spans="1:22" s="1" customFormat="1" ht="42" customHeight="1">
      <c r="A31" s="25" t="s">
        <v>104</v>
      </c>
      <c r="B31" s="10" t="s">
        <v>14</v>
      </c>
      <c r="C31" s="10" t="s">
        <v>24</v>
      </c>
      <c r="D31" s="77" t="s">
        <v>26</v>
      </c>
      <c r="E31" s="77"/>
      <c r="F31" s="10" t="s">
        <v>27</v>
      </c>
      <c r="G31" s="80">
        <v>99.769</v>
      </c>
      <c r="H31" s="80"/>
      <c r="I31" s="80"/>
      <c r="J31" s="80"/>
      <c r="K31" s="80"/>
      <c r="L31" s="80"/>
      <c r="M31" s="80"/>
      <c r="N31" s="80"/>
      <c r="O31" s="62">
        <v>250</v>
      </c>
      <c r="P31" s="63"/>
      <c r="Q31" s="63"/>
      <c r="R31" s="63"/>
      <c r="S31" s="64"/>
      <c r="T31" s="95">
        <v>250</v>
      </c>
      <c r="U31" s="95"/>
      <c r="V31" s="95"/>
    </row>
    <row r="32" spans="1:22" s="1" customFormat="1" ht="30" customHeight="1">
      <c r="A32" s="24" t="s">
        <v>29</v>
      </c>
      <c r="B32" s="96" t="s">
        <v>28</v>
      </c>
      <c r="C32" s="96"/>
      <c r="D32" s="96"/>
      <c r="E32" s="96"/>
      <c r="F32" s="96"/>
      <c r="G32" s="98">
        <f>SUM(G33:N41)</f>
        <v>8358.547</v>
      </c>
      <c r="H32" s="98"/>
      <c r="I32" s="98"/>
      <c r="J32" s="98"/>
      <c r="K32" s="98"/>
      <c r="L32" s="98"/>
      <c r="M32" s="98"/>
      <c r="N32" s="98"/>
      <c r="O32" s="81">
        <f>SUM(O33:S41)</f>
        <v>5268.4</v>
      </c>
      <c r="P32" s="82"/>
      <c r="Q32" s="82"/>
      <c r="R32" s="82"/>
      <c r="S32" s="83"/>
      <c r="T32" s="65">
        <f>SUM(T33:V41)</f>
        <v>5173.999999999999</v>
      </c>
      <c r="U32" s="65"/>
      <c r="V32" s="65"/>
    </row>
    <row r="33" spans="1:22" s="1" customFormat="1" ht="80.25" customHeight="1">
      <c r="A33" s="25" t="s">
        <v>116</v>
      </c>
      <c r="B33" s="10" t="s">
        <v>14</v>
      </c>
      <c r="C33" s="10" t="s">
        <v>28</v>
      </c>
      <c r="D33" s="77" t="s">
        <v>30</v>
      </c>
      <c r="E33" s="77"/>
      <c r="F33" s="10">
        <v>240</v>
      </c>
      <c r="G33" s="80">
        <v>97.8</v>
      </c>
      <c r="H33" s="80"/>
      <c r="I33" s="80"/>
      <c r="J33" s="80"/>
      <c r="K33" s="80"/>
      <c r="L33" s="80"/>
      <c r="M33" s="80"/>
      <c r="N33" s="80"/>
      <c r="O33" s="62">
        <v>101.419</v>
      </c>
      <c r="P33" s="63"/>
      <c r="Q33" s="63"/>
      <c r="R33" s="63"/>
      <c r="S33" s="64"/>
      <c r="T33" s="95">
        <v>105.171</v>
      </c>
      <c r="U33" s="95"/>
      <c r="V33" s="95"/>
    </row>
    <row r="34" spans="1:22" s="1" customFormat="1" ht="82.5" customHeight="1">
      <c r="A34" s="25" t="s">
        <v>117</v>
      </c>
      <c r="B34" s="10" t="s">
        <v>14</v>
      </c>
      <c r="C34" s="10" t="s">
        <v>28</v>
      </c>
      <c r="D34" s="77" t="s">
        <v>31</v>
      </c>
      <c r="E34" s="77"/>
      <c r="F34" s="10">
        <v>240</v>
      </c>
      <c r="G34" s="80">
        <v>872.109</v>
      </c>
      <c r="H34" s="80"/>
      <c r="I34" s="80"/>
      <c r="J34" s="80"/>
      <c r="K34" s="80"/>
      <c r="L34" s="80"/>
      <c r="M34" s="80"/>
      <c r="N34" s="80"/>
      <c r="O34" s="62">
        <v>904.377</v>
      </c>
      <c r="P34" s="63"/>
      <c r="Q34" s="63"/>
      <c r="R34" s="63"/>
      <c r="S34" s="64"/>
      <c r="T34" s="95">
        <v>937.839</v>
      </c>
      <c r="U34" s="95"/>
      <c r="V34" s="95"/>
    </row>
    <row r="35" spans="1:22" s="1" customFormat="1" ht="81.75" customHeight="1">
      <c r="A35" s="25" t="s">
        <v>118</v>
      </c>
      <c r="B35" s="10" t="s">
        <v>14</v>
      </c>
      <c r="C35" s="10" t="s">
        <v>28</v>
      </c>
      <c r="D35" s="77" t="s">
        <v>32</v>
      </c>
      <c r="E35" s="77"/>
      <c r="F35" s="10">
        <v>240</v>
      </c>
      <c r="G35" s="80">
        <v>138.4</v>
      </c>
      <c r="H35" s="80"/>
      <c r="I35" s="80"/>
      <c r="J35" s="80"/>
      <c r="K35" s="80"/>
      <c r="L35" s="80"/>
      <c r="M35" s="80"/>
      <c r="N35" s="80"/>
      <c r="O35" s="62">
        <v>114.825</v>
      </c>
      <c r="P35" s="63"/>
      <c r="Q35" s="63"/>
      <c r="R35" s="63"/>
      <c r="S35" s="64"/>
      <c r="T35" s="95">
        <v>116.262</v>
      </c>
      <c r="U35" s="95"/>
      <c r="V35" s="95"/>
    </row>
    <row r="36" spans="1:22" s="1" customFormat="1" ht="155.25" customHeight="1" hidden="1">
      <c r="A36" s="42" t="s">
        <v>152</v>
      </c>
      <c r="B36" s="10" t="s">
        <v>14</v>
      </c>
      <c r="C36" s="10" t="s">
        <v>28</v>
      </c>
      <c r="D36" s="77">
        <v>2000070430</v>
      </c>
      <c r="E36" s="77"/>
      <c r="F36" s="10">
        <v>830</v>
      </c>
      <c r="G36" s="62">
        <v>0</v>
      </c>
      <c r="H36" s="63"/>
      <c r="I36" s="63"/>
      <c r="J36" s="63"/>
      <c r="K36" s="63"/>
      <c r="L36" s="63"/>
      <c r="M36" s="63"/>
      <c r="N36" s="64"/>
      <c r="O36" s="62">
        <v>0</v>
      </c>
      <c r="P36" s="63"/>
      <c r="Q36" s="63"/>
      <c r="R36" s="63"/>
      <c r="S36" s="64"/>
      <c r="T36" s="62">
        <v>0</v>
      </c>
      <c r="U36" s="63"/>
      <c r="V36" s="64"/>
    </row>
    <row r="37" spans="1:22" s="1" customFormat="1" ht="103.5" customHeight="1">
      <c r="A37" s="25" t="s">
        <v>119</v>
      </c>
      <c r="B37" s="10" t="s">
        <v>14</v>
      </c>
      <c r="C37" s="10" t="s">
        <v>28</v>
      </c>
      <c r="D37" s="77" t="s">
        <v>33</v>
      </c>
      <c r="E37" s="77"/>
      <c r="F37" s="10">
        <v>240</v>
      </c>
      <c r="G37" s="80">
        <v>5931.952</v>
      </c>
      <c r="H37" s="80"/>
      <c r="I37" s="80"/>
      <c r="J37" s="80"/>
      <c r="K37" s="80"/>
      <c r="L37" s="80"/>
      <c r="M37" s="80"/>
      <c r="N37" s="80"/>
      <c r="O37" s="62">
        <v>4010.59</v>
      </c>
      <c r="P37" s="63"/>
      <c r="Q37" s="63"/>
      <c r="R37" s="63"/>
      <c r="S37" s="64"/>
      <c r="T37" s="95">
        <v>3877.539</v>
      </c>
      <c r="U37" s="95"/>
      <c r="V37" s="95"/>
    </row>
    <row r="38" spans="1:22" s="1" customFormat="1" ht="172.5" customHeight="1">
      <c r="A38" s="25" t="s">
        <v>184</v>
      </c>
      <c r="B38" s="10" t="s">
        <v>14</v>
      </c>
      <c r="C38" s="10" t="s">
        <v>28</v>
      </c>
      <c r="D38" s="77" t="s">
        <v>33</v>
      </c>
      <c r="E38" s="77"/>
      <c r="F38" s="10">
        <v>830</v>
      </c>
      <c r="G38" s="62">
        <v>75.45</v>
      </c>
      <c r="H38" s="63"/>
      <c r="I38" s="63"/>
      <c r="J38" s="63"/>
      <c r="K38" s="63"/>
      <c r="L38" s="63"/>
      <c r="M38" s="63"/>
      <c r="N38" s="64"/>
      <c r="O38" s="62">
        <v>0</v>
      </c>
      <c r="P38" s="63"/>
      <c r="Q38" s="63"/>
      <c r="R38" s="63"/>
      <c r="S38" s="64"/>
      <c r="T38" s="62">
        <v>0</v>
      </c>
      <c r="U38" s="63"/>
      <c r="V38" s="64"/>
    </row>
    <row r="39" spans="1:22" s="1" customFormat="1" ht="81.75" customHeight="1">
      <c r="A39" s="25" t="s">
        <v>120</v>
      </c>
      <c r="B39" s="10" t="s">
        <v>14</v>
      </c>
      <c r="C39" s="10" t="s">
        <v>28</v>
      </c>
      <c r="D39" s="77" t="s">
        <v>33</v>
      </c>
      <c r="E39" s="77"/>
      <c r="F39" s="10">
        <v>850</v>
      </c>
      <c r="G39" s="80">
        <v>125.695</v>
      </c>
      <c r="H39" s="80"/>
      <c r="I39" s="80"/>
      <c r="J39" s="80"/>
      <c r="K39" s="80"/>
      <c r="L39" s="80"/>
      <c r="M39" s="80"/>
      <c r="N39" s="80"/>
      <c r="O39" s="62">
        <v>125.695</v>
      </c>
      <c r="P39" s="63"/>
      <c r="Q39" s="63"/>
      <c r="R39" s="63"/>
      <c r="S39" s="64"/>
      <c r="T39" s="95">
        <v>125.695</v>
      </c>
      <c r="U39" s="95"/>
      <c r="V39" s="95"/>
    </row>
    <row r="40" spans="1:22" s="1" customFormat="1" ht="154.5" customHeight="1">
      <c r="A40" s="25" t="s">
        <v>215</v>
      </c>
      <c r="B40" s="10" t="s">
        <v>14</v>
      </c>
      <c r="C40" s="10" t="s">
        <v>28</v>
      </c>
      <c r="D40" s="72">
        <v>2000070580</v>
      </c>
      <c r="E40" s="73"/>
      <c r="F40" s="10">
        <v>830</v>
      </c>
      <c r="G40" s="62">
        <v>1105.647</v>
      </c>
      <c r="H40" s="63"/>
      <c r="I40" s="63"/>
      <c r="J40" s="63"/>
      <c r="K40" s="63"/>
      <c r="L40" s="63"/>
      <c r="M40" s="63"/>
      <c r="N40" s="64"/>
      <c r="O40" s="62">
        <v>0</v>
      </c>
      <c r="P40" s="63"/>
      <c r="Q40" s="63"/>
      <c r="R40" s="63"/>
      <c r="S40" s="64"/>
      <c r="T40" s="62">
        <v>0</v>
      </c>
      <c r="U40" s="63"/>
      <c r="V40" s="64"/>
    </row>
    <row r="41" spans="1:22" s="1" customFormat="1" ht="61.5" customHeight="1">
      <c r="A41" s="25" t="s">
        <v>105</v>
      </c>
      <c r="B41" s="10" t="s">
        <v>14</v>
      </c>
      <c r="C41" s="10" t="s">
        <v>28</v>
      </c>
      <c r="D41" s="77">
        <v>2000080970</v>
      </c>
      <c r="E41" s="77"/>
      <c r="F41" s="10" t="s">
        <v>34</v>
      </c>
      <c r="G41" s="80">
        <v>11.494</v>
      </c>
      <c r="H41" s="80"/>
      <c r="I41" s="80"/>
      <c r="J41" s="80"/>
      <c r="K41" s="80"/>
      <c r="L41" s="80"/>
      <c r="M41" s="80"/>
      <c r="N41" s="80"/>
      <c r="O41" s="62">
        <v>11.494</v>
      </c>
      <c r="P41" s="63"/>
      <c r="Q41" s="63"/>
      <c r="R41" s="63"/>
      <c r="S41" s="64"/>
      <c r="T41" s="95">
        <v>11.494</v>
      </c>
      <c r="U41" s="95"/>
      <c r="V41" s="95"/>
    </row>
    <row r="42" spans="1:22" s="1" customFormat="1" ht="59.25" customHeight="1">
      <c r="A42" s="24" t="s">
        <v>36</v>
      </c>
      <c r="B42" s="96" t="s">
        <v>35</v>
      </c>
      <c r="C42" s="96"/>
      <c r="D42" s="96"/>
      <c r="E42" s="96"/>
      <c r="F42" s="96"/>
      <c r="G42" s="98">
        <f>SUM(G43)</f>
        <v>26.5</v>
      </c>
      <c r="H42" s="98"/>
      <c r="I42" s="98"/>
      <c r="J42" s="98"/>
      <c r="K42" s="98"/>
      <c r="L42" s="98"/>
      <c r="M42" s="98"/>
      <c r="N42" s="98"/>
      <c r="O42" s="81">
        <f>O43</f>
        <v>27.7</v>
      </c>
      <c r="P42" s="82"/>
      <c r="Q42" s="82"/>
      <c r="R42" s="82"/>
      <c r="S42" s="83"/>
      <c r="T42" s="65">
        <f>T43</f>
        <v>28.8</v>
      </c>
      <c r="U42" s="65"/>
      <c r="V42" s="65"/>
    </row>
    <row r="43" spans="1:22" s="1" customFormat="1" ht="90" customHeight="1">
      <c r="A43" s="25" t="s">
        <v>121</v>
      </c>
      <c r="B43" s="10" t="s">
        <v>14</v>
      </c>
      <c r="C43" s="10" t="s">
        <v>35</v>
      </c>
      <c r="D43" s="77" t="s">
        <v>37</v>
      </c>
      <c r="E43" s="77"/>
      <c r="F43" s="10">
        <v>240</v>
      </c>
      <c r="G43" s="80">
        <v>26.5</v>
      </c>
      <c r="H43" s="80"/>
      <c r="I43" s="80"/>
      <c r="J43" s="80"/>
      <c r="K43" s="80"/>
      <c r="L43" s="80"/>
      <c r="M43" s="80"/>
      <c r="N43" s="80"/>
      <c r="O43" s="62">
        <v>27.7</v>
      </c>
      <c r="P43" s="63"/>
      <c r="Q43" s="63"/>
      <c r="R43" s="63"/>
      <c r="S43" s="64"/>
      <c r="T43" s="95">
        <v>28.8</v>
      </c>
      <c r="U43" s="95"/>
      <c r="V43" s="95"/>
    </row>
    <row r="44" spans="1:22" s="1" customFormat="1" ht="53.25" customHeight="1">
      <c r="A44" s="24" t="s">
        <v>39</v>
      </c>
      <c r="B44" s="96" t="s">
        <v>38</v>
      </c>
      <c r="C44" s="96"/>
      <c r="D44" s="96"/>
      <c r="E44" s="96"/>
      <c r="F44" s="96"/>
      <c r="G44" s="98">
        <f>SUM(G45:N46)</f>
        <v>99.3</v>
      </c>
      <c r="H44" s="98"/>
      <c r="I44" s="98"/>
      <c r="J44" s="98"/>
      <c r="K44" s="98"/>
      <c r="L44" s="98"/>
      <c r="M44" s="98"/>
      <c r="N44" s="98"/>
      <c r="O44" s="81">
        <f>O45+O46</f>
        <v>12.4</v>
      </c>
      <c r="P44" s="82"/>
      <c r="Q44" s="82"/>
      <c r="R44" s="82"/>
      <c r="S44" s="83"/>
      <c r="T44" s="65">
        <f>T46+T45</f>
        <v>12.4</v>
      </c>
      <c r="U44" s="65"/>
      <c r="V44" s="65"/>
    </row>
    <row r="45" spans="1:22" s="1" customFormat="1" ht="72" customHeight="1" hidden="1">
      <c r="A45" s="44" t="s">
        <v>156</v>
      </c>
      <c r="B45" s="10" t="s">
        <v>14</v>
      </c>
      <c r="C45" s="10" t="s">
        <v>38</v>
      </c>
      <c r="D45" s="77">
        <v>1000170190</v>
      </c>
      <c r="E45" s="77"/>
      <c r="F45" s="10">
        <v>240</v>
      </c>
      <c r="G45" s="66">
        <v>0</v>
      </c>
      <c r="H45" s="67"/>
      <c r="I45" s="67"/>
      <c r="J45" s="67"/>
      <c r="K45" s="67"/>
      <c r="L45" s="67"/>
      <c r="M45" s="67"/>
      <c r="N45" s="68"/>
      <c r="O45" s="66">
        <v>0</v>
      </c>
      <c r="P45" s="67"/>
      <c r="Q45" s="67"/>
      <c r="R45" s="67"/>
      <c r="S45" s="68"/>
      <c r="T45" s="66">
        <v>0</v>
      </c>
      <c r="U45" s="67"/>
      <c r="V45" s="68"/>
    </row>
    <row r="46" spans="1:22" s="1" customFormat="1" ht="93" customHeight="1">
      <c r="A46" s="42" t="s">
        <v>157</v>
      </c>
      <c r="B46" s="10" t="s">
        <v>14</v>
      </c>
      <c r="C46" s="10" t="s">
        <v>38</v>
      </c>
      <c r="D46" s="77">
        <v>2000070570</v>
      </c>
      <c r="E46" s="77"/>
      <c r="F46" s="10">
        <v>240</v>
      </c>
      <c r="G46" s="80">
        <v>99.3</v>
      </c>
      <c r="H46" s="80"/>
      <c r="I46" s="80"/>
      <c r="J46" s="80"/>
      <c r="K46" s="80"/>
      <c r="L46" s="80"/>
      <c r="M46" s="80"/>
      <c r="N46" s="80"/>
      <c r="O46" s="62">
        <v>12.4</v>
      </c>
      <c r="P46" s="63"/>
      <c r="Q46" s="63"/>
      <c r="R46" s="63"/>
      <c r="S46" s="64"/>
      <c r="T46" s="62">
        <v>12.4</v>
      </c>
      <c r="U46" s="63"/>
      <c r="V46" s="64"/>
    </row>
    <row r="47" spans="1:22" s="1" customFormat="1" ht="32.25" customHeight="1">
      <c r="A47" s="24" t="s">
        <v>41</v>
      </c>
      <c r="B47" s="96" t="s">
        <v>40</v>
      </c>
      <c r="C47" s="96"/>
      <c r="D47" s="96"/>
      <c r="E47" s="96"/>
      <c r="F47" s="96"/>
      <c r="G47" s="98">
        <f>SUM(G48:N54)</f>
        <v>56185.528999999995</v>
      </c>
      <c r="H47" s="98"/>
      <c r="I47" s="98"/>
      <c r="J47" s="98"/>
      <c r="K47" s="98"/>
      <c r="L47" s="98"/>
      <c r="M47" s="98"/>
      <c r="N47" s="98"/>
      <c r="O47" s="81">
        <f>O49+O54+O53+O48+O50+O51+O52</f>
        <v>12723.5</v>
      </c>
      <c r="P47" s="82"/>
      <c r="Q47" s="82"/>
      <c r="R47" s="82"/>
      <c r="S47" s="83"/>
      <c r="T47" s="98">
        <f>T49+T54+T53+T48+T50+T51+T52</f>
        <v>7798.1</v>
      </c>
      <c r="U47" s="98"/>
      <c r="V47" s="98"/>
    </row>
    <row r="48" spans="1:22" s="1" customFormat="1" ht="100.5" customHeight="1">
      <c r="A48" s="56" t="s">
        <v>177</v>
      </c>
      <c r="B48" s="10" t="s">
        <v>14</v>
      </c>
      <c r="C48" s="10" t="s">
        <v>40</v>
      </c>
      <c r="D48" s="85" t="s">
        <v>178</v>
      </c>
      <c r="E48" s="86"/>
      <c r="F48" s="50">
        <v>810</v>
      </c>
      <c r="G48" s="62">
        <v>4404.689</v>
      </c>
      <c r="H48" s="63"/>
      <c r="I48" s="63"/>
      <c r="J48" s="63"/>
      <c r="K48" s="63"/>
      <c r="L48" s="63"/>
      <c r="M48" s="63"/>
      <c r="N48" s="64"/>
      <c r="O48" s="62">
        <v>0</v>
      </c>
      <c r="P48" s="63"/>
      <c r="Q48" s="63"/>
      <c r="R48" s="63"/>
      <c r="S48" s="64"/>
      <c r="T48" s="62">
        <v>0</v>
      </c>
      <c r="U48" s="63"/>
      <c r="V48" s="64"/>
    </row>
    <row r="49" spans="1:22" s="1" customFormat="1" ht="114" customHeight="1">
      <c r="A49" s="25" t="s">
        <v>185</v>
      </c>
      <c r="B49" s="10" t="s">
        <v>14</v>
      </c>
      <c r="C49" s="10" t="s">
        <v>40</v>
      </c>
      <c r="D49" s="77">
        <v>2000043180</v>
      </c>
      <c r="E49" s="77"/>
      <c r="F49" s="10">
        <v>240</v>
      </c>
      <c r="G49" s="80">
        <v>40159.2</v>
      </c>
      <c r="H49" s="80"/>
      <c r="I49" s="80"/>
      <c r="J49" s="80"/>
      <c r="K49" s="80"/>
      <c r="L49" s="80"/>
      <c r="M49" s="80"/>
      <c r="N49" s="80"/>
      <c r="O49" s="62">
        <v>0</v>
      </c>
      <c r="P49" s="63"/>
      <c r="Q49" s="63"/>
      <c r="R49" s="63"/>
      <c r="S49" s="64"/>
      <c r="T49" s="80">
        <v>0</v>
      </c>
      <c r="U49" s="80"/>
      <c r="V49" s="80"/>
    </row>
    <row r="50" spans="1:22" s="1" customFormat="1" ht="92.25" customHeight="1">
      <c r="A50" s="54" t="s">
        <v>192</v>
      </c>
      <c r="B50" s="52" t="s">
        <v>14</v>
      </c>
      <c r="C50" s="52" t="s">
        <v>40</v>
      </c>
      <c r="D50" s="84">
        <v>2000043180</v>
      </c>
      <c r="E50" s="84"/>
      <c r="F50" s="52">
        <v>410</v>
      </c>
      <c r="G50" s="62">
        <v>1490</v>
      </c>
      <c r="H50" s="63"/>
      <c r="I50" s="63"/>
      <c r="J50" s="63"/>
      <c r="K50" s="63"/>
      <c r="L50" s="63"/>
      <c r="M50" s="63"/>
      <c r="N50" s="64"/>
      <c r="O50" s="62">
        <v>0</v>
      </c>
      <c r="P50" s="63"/>
      <c r="Q50" s="63"/>
      <c r="R50" s="63"/>
      <c r="S50" s="64"/>
      <c r="T50" s="62">
        <v>0</v>
      </c>
      <c r="U50" s="63"/>
      <c r="V50" s="64"/>
    </row>
    <row r="51" spans="1:22" s="1" customFormat="1" ht="90" customHeight="1">
      <c r="A51" s="55" t="s">
        <v>186</v>
      </c>
      <c r="B51" s="52" t="s">
        <v>14</v>
      </c>
      <c r="C51" s="52" t="s">
        <v>40</v>
      </c>
      <c r="D51" s="87" t="s">
        <v>187</v>
      </c>
      <c r="E51" s="84"/>
      <c r="F51" s="52">
        <v>240</v>
      </c>
      <c r="G51" s="62">
        <v>4640</v>
      </c>
      <c r="H51" s="63"/>
      <c r="I51" s="63"/>
      <c r="J51" s="63"/>
      <c r="K51" s="63"/>
      <c r="L51" s="63"/>
      <c r="M51" s="63"/>
      <c r="N51" s="64"/>
      <c r="O51" s="62">
        <v>0</v>
      </c>
      <c r="P51" s="63"/>
      <c r="Q51" s="63"/>
      <c r="R51" s="63"/>
      <c r="S51" s="64"/>
      <c r="T51" s="62">
        <v>0</v>
      </c>
      <c r="U51" s="63"/>
      <c r="V51" s="64"/>
    </row>
    <row r="52" spans="1:22" s="1" customFormat="1" ht="65.25" customHeight="1">
      <c r="A52" s="55" t="s">
        <v>194</v>
      </c>
      <c r="B52" s="52" t="s">
        <v>14</v>
      </c>
      <c r="C52" s="52" t="s">
        <v>40</v>
      </c>
      <c r="D52" s="84" t="s">
        <v>187</v>
      </c>
      <c r="E52" s="84"/>
      <c r="F52" s="52">
        <v>410</v>
      </c>
      <c r="G52" s="62">
        <v>166.1</v>
      </c>
      <c r="H52" s="63"/>
      <c r="I52" s="63"/>
      <c r="J52" s="63"/>
      <c r="K52" s="63"/>
      <c r="L52" s="63"/>
      <c r="M52" s="63"/>
      <c r="N52" s="64"/>
      <c r="O52" s="62">
        <v>0</v>
      </c>
      <c r="P52" s="63"/>
      <c r="Q52" s="63"/>
      <c r="R52" s="63"/>
      <c r="S52" s="64"/>
      <c r="T52" s="62">
        <v>0</v>
      </c>
      <c r="U52" s="63"/>
      <c r="V52" s="64"/>
    </row>
    <row r="53" spans="1:22" s="1" customFormat="1" ht="49.5" customHeight="1">
      <c r="A53" s="25" t="s">
        <v>122</v>
      </c>
      <c r="B53" s="10" t="s">
        <v>14</v>
      </c>
      <c r="C53" s="10" t="s">
        <v>40</v>
      </c>
      <c r="D53" s="77" t="s">
        <v>42</v>
      </c>
      <c r="E53" s="77"/>
      <c r="F53" s="10">
        <v>240</v>
      </c>
      <c r="G53" s="80">
        <v>4975.54</v>
      </c>
      <c r="H53" s="80"/>
      <c r="I53" s="80"/>
      <c r="J53" s="80"/>
      <c r="K53" s="80"/>
      <c r="L53" s="80"/>
      <c r="M53" s="80"/>
      <c r="N53" s="80"/>
      <c r="O53" s="62">
        <v>12723.5</v>
      </c>
      <c r="P53" s="63"/>
      <c r="Q53" s="63"/>
      <c r="R53" s="63"/>
      <c r="S53" s="64"/>
      <c r="T53" s="80">
        <v>7798.1</v>
      </c>
      <c r="U53" s="80"/>
      <c r="V53" s="80"/>
    </row>
    <row r="54" spans="1:22" s="1" customFormat="1" ht="39" customHeight="1">
      <c r="A54" s="25" t="s">
        <v>202</v>
      </c>
      <c r="B54" s="10" t="s">
        <v>14</v>
      </c>
      <c r="C54" s="10" t="s">
        <v>40</v>
      </c>
      <c r="D54" s="77" t="s">
        <v>42</v>
      </c>
      <c r="E54" s="77"/>
      <c r="F54" s="10">
        <v>850</v>
      </c>
      <c r="G54" s="80">
        <f>200+50+100</f>
        <v>350</v>
      </c>
      <c r="H54" s="80"/>
      <c r="I54" s="80"/>
      <c r="J54" s="80"/>
      <c r="K54" s="80"/>
      <c r="L54" s="80"/>
      <c r="M54" s="80"/>
      <c r="N54" s="80"/>
      <c r="O54" s="62">
        <v>0</v>
      </c>
      <c r="P54" s="63"/>
      <c r="Q54" s="63"/>
      <c r="R54" s="63"/>
      <c r="S54" s="64"/>
      <c r="T54" s="80">
        <v>0</v>
      </c>
      <c r="U54" s="80"/>
      <c r="V54" s="80"/>
    </row>
    <row r="55" spans="1:22" s="1" customFormat="1" ht="29.25" customHeight="1">
      <c r="A55" s="24" t="s">
        <v>44</v>
      </c>
      <c r="B55" s="96" t="s">
        <v>43</v>
      </c>
      <c r="C55" s="96"/>
      <c r="D55" s="96"/>
      <c r="E55" s="96"/>
      <c r="F55" s="96"/>
      <c r="G55" s="98">
        <f>SUM(G56:N62)</f>
        <v>8134.1</v>
      </c>
      <c r="H55" s="98"/>
      <c r="I55" s="98"/>
      <c r="J55" s="98"/>
      <c r="K55" s="98"/>
      <c r="L55" s="98"/>
      <c r="M55" s="98"/>
      <c r="N55" s="98"/>
      <c r="O55" s="81">
        <f>O58+O60+O61+O59+O62+O56</f>
        <v>8009.5</v>
      </c>
      <c r="P55" s="82"/>
      <c r="Q55" s="82"/>
      <c r="R55" s="82"/>
      <c r="S55" s="83"/>
      <c r="T55" s="98">
        <f>T58+T60+T61+T59+T62+T56</f>
        <v>8305.800000000001</v>
      </c>
      <c r="U55" s="98"/>
      <c r="V55" s="98"/>
    </row>
    <row r="56" spans="1:22" s="1" customFormat="1" ht="80.25" customHeight="1">
      <c r="A56" s="44" t="s">
        <v>165</v>
      </c>
      <c r="B56" s="45" t="s">
        <v>14</v>
      </c>
      <c r="C56" s="45" t="s">
        <v>43</v>
      </c>
      <c r="D56" s="132" t="s">
        <v>166</v>
      </c>
      <c r="E56" s="132"/>
      <c r="F56" s="45">
        <v>810</v>
      </c>
      <c r="G56" s="108">
        <v>75</v>
      </c>
      <c r="H56" s="108"/>
      <c r="I56" s="108"/>
      <c r="J56" s="108"/>
      <c r="K56" s="108"/>
      <c r="L56" s="108"/>
      <c r="M56" s="108"/>
      <c r="N56" s="108"/>
      <c r="O56" s="66">
        <v>0</v>
      </c>
      <c r="P56" s="67"/>
      <c r="Q56" s="67"/>
      <c r="R56" s="67"/>
      <c r="S56" s="68"/>
      <c r="T56" s="108">
        <v>0</v>
      </c>
      <c r="U56" s="108"/>
      <c r="V56" s="108"/>
    </row>
    <row r="57" spans="1:22" s="1" customFormat="1" ht="91.5" customHeight="1">
      <c r="A57" s="56" t="s">
        <v>203</v>
      </c>
      <c r="B57" s="58" t="s">
        <v>14</v>
      </c>
      <c r="C57" s="58" t="s">
        <v>43</v>
      </c>
      <c r="D57" s="88">
        <v>2000044330</v>
      </c>
      <c r="E57" s="88"/>
      <c r="F57" s="58">
        <v>240</v>
      </c>
      <c r="G57" s="66">
        <v>300</v>
      </c>
      <c r="H57" s="67"/>
      <c r="I57" s="67"/>
      <c r="J57" s="67"/>
      <c r="K57" s="67"/>
      <c r="L57" s="67"/>
      <c r="M57" s="67"/>
      <c r="N57" s="68"/>
      <c r="O57" s="66">
        <v>0</v>
      </c>
      <c r="P57" s="67"/>
      <c r="Q57" s="67"/>
      <c r="R57" s="67"/>
      <c r="S57" s="68"/>
      <c r="T57" s="66">
        <v>0</v>
      </c>
      <c r="U57" s="67"/>
      <c r="V57" s="68"/>
    </row>
    <row r="58" spans="1:22" s="1" customFormat="1" ht="61.5" customHeight="1">
      <c r="A58" s="44" t="s">
        <v>153</v>
      </c>
      <c r="B58" s="45" t="s">
        <v>14</v>
      </c>
      <c r="C58" s="45" t="s">
        <v>43</v>
      </c>
      <c r="D58" s="88" t="s">
        <v>45</v>
      </c>
      <c r="E58" s="88"/>
      <c r="F58" s="45">
        <v>240</v>
      </c>
      <c r="G58" s="108">
        <v>150</v>
      </c>
      <c r="H58" s="108"/>
      <c r="I58" s="108"/>
      <c r="J58" s="108"/>
      <c r="K58" s="108"/>
      <c r="L58" s="108"/>
      <c r="M58" s="108"/>
      <c r="N58" s="108"/>
      <c r="O58" s="66">
        <v>155.6</v>
      </c>
      <c r="P58" s="67"/>
      <c r="Q58" s="67"/>
      <c r="R58" s="67"/>
      <c r="S58" s="68"/>
      <c r="T58" s="108">
        <v>161.3</v>
      </c>
      <c r="U58" s="108"/>
      <c r="V58" s="108"/>
    </row>
    <row r="59" spans="1:22" s="1" customFormat="1" ht="72" customHeight="1">
      <c r="A59" s="25" t="s">
        <v>154</v>
      </c>
      <c r="B59" s="10" t="s">
        <v>14</v>
      </c>
      <c r="C59" s="10" t="s">
        <v>43</v>
      </c>
      <c r="D59" s="77">
        <v>2000070470</v>
      </c>
      <c r="E59" s="77"/>
      <c r="F59" s="10">
        <v>240</v>
      </c>
      <c r="G59" s="62">
        <v>700</v>
      </c>
      <c r="H59" s="63"/>
      <c r="I59" s="63"/>
      <c r="J59" s="63"/>
      <c r="K59" s="63"/>
      <c r="L59" s="63"/>
      <c r="M59" s="63"/>
      <c r="N59" s="64"/>
      <c r="O59" s="92">
        <v>725.9</v>
      </c>
      <c r="P59" s="93"/>
      <c r="Q59" s="93"/>
      <c r="R59" s="93"/>
      <c r="S59" s="94"/>
      <c r="T59" s="62">
        <v>752.8</v>
      </c>
      <c r="U59" s="63"/>
      <c r="V59" s="64"/>
    </row>
    <row r="60" spans="1:22" s="1" customFormat="1" ht="80.25" customHeight="1">
      <c r="A60" s="25" t="s">
        <v>123</v>
      </c>
      <c r="B60" s="10" t="s">
        <v>14</v>
      </c>
      <c r="C60" s="10" t="s">
        <v>43</v>
      </c>
      <c r="D60" s="77" t="s">
        <v>46</v>
      </c>
      <c r="E60" s="77"/>
      <c r="F60" s="10">
        <v>110</v>
      </c>
      <c r="G60" s="80">
        <v>6059.5</v>
      </c>
      <c r="H60" s="80"/>
      <c r="I60" s="80"/>
      <c r="J60" s="80"/>
      <c r="K60" s="80"/>
      <c r="L60" s="80"/>
      <c r="M60" s="80"/>
      <c r="N60" s="80"/>
      <c r="O60" s="62">
        <v>6283.6</v>
      </c>
      <c r="P60" s="63"/>
      <c r="Q60" s="63"/>
      <c r="R60" s="63"/>
      <c r="S60" s="64"/>
      <c r="T60" s="80">
        <v>6516.1</v>
      </c>
      <c r="U60" s="80"/>
      <c r="V60" s="80"/>
    </row>
    <row r="61" spans="1:22" s="1" customFormat="1" ht="84.75" customHeight="1">
      <c r="A61" s="25" t="s">
        <v>124</v>
      </c>
      <c r="B61" s="10" t="s">
        <v>14</v>
      </c>
      <c r="C61" s="10" t="s">
        <v>43</v>
      </c>
      <c r="D61" s="77" t="s">
        <v>46</v>
      </c>
      <c r="E61" s="77"/>
      <c r="F61" s="10">
        <v>240</v>
      </c>
      <c r="G61" s="80">
        <v>849.6</v>
      </c>
      <c r="H61" s="80"/>
      <c r="I61" s="80"/>
      <c r="J61" s="80"/>
      <c r="K61" s="80"/>
      <c r="L61" s="80"/>
      <c r="M61" s="80"/>
      <c r="N61" s="80"/>
      <c r="O61" s="62">
        <v>844.4</v>
      </c>
      <c r="P61" s="63"/>
      <c r="Q61" s="63"/>
      <c r="R61" s="63"/>
      <c r="S61" s="64"/>
      <c r="T61" s="80">
        <v>875.6</v>
      </c>
      <c r="U61" s="80"/>
      <c r="V61" s="80"/>
    </row>
    <row r="62" spans="1:22" s="1" customFormat="1" ht="61.5" customHeight="1" hidden="1">
      <c r="A62" s="42" t="s">
        <v>158</v>
      </c>
      <c r="B62" s="10" t="s">
        <v>14</v>
      </c>
      <c r="C62" s="10" t="s">
        <v>43</v>
      </c>
      <c r="D62" s="77" t="s">
        <v>46</v>
      </c>
      <c r="E62" s="77"/>
      <c r="F62" s="10">
        <v>850</v>
      </c>
      <c r="G62" s="62">
        <v>0</v>
      </c>
      <c r="H62" s="63"/>
      <c r="I62" s="63"/>
      <c r="J62" s="63"/>
      <c r="K62" s="63"/>
      <c r="L62" s="63"/>
      <c r="M62" s="63"/>
      <c r="N62" s="64"/>
      <c r="O62" s="62">
        <v>0</v>
      </c>
      <c r="P62" s="63"/>
      <c r="Q62" s="63"/>
      <c r="R62" s="63"/>
      <c r="S62" s="64"/>
      <c r="T62" s="62">
        <v>0</v>
      </c>
      <c r="U62" s="63"/>
      <c r="V62" s="64"/>
    </row>
    <row r="63" spans="1:22" s="1" customFormat="1" ht="27.75" customHeight="1">
      <c r="A63" s="24" t="s">
        <v>48</v>
      </c>
      <c r="B63" s="96" t="s">
        <v>47</v>
      </c>
      <c r="C63" s="96"/>
      <c r="D63" s="96"/>
      <c r="E63" s="96"/>
      <c r="F63" s="96"/>
      <c r="G63" s="98">
        <f>SUM(G64:N72)</f>
        <v>15366.926000000001</v>
      </c>
      <c r="H63" s="98"/>
      <c r="I63" s="98"/>
      <c r="J63" s="98"/>
      <c r="K63" s="98"/>
      <c r="L63" s="98"/>
      <c r="M63" s="98"/>
      <c r="N63" s="98"/>
      <c r="O63" s="81">
        <f>SUM(O64:S72)</f>
        <v>2461</v>
      </c>
      <c r="P63" s="82"/>
      <c r="Q63" s="82"/>
      <c r="R63" s="82"/>
      <c r="S63" s="83"/>
      <c r="T63" s="81">
        <f>SUM(T67:V72)</f>
        <v>2445</v>
      </c>
      <c r="U63" s="82"/>
      <c r="V63" s="83"/>
    </row>
    <row r="64" spans="1:22" s="1" customFormat="1" ht="81" customHeight="1">
      <c r="A64" s="56" t="s">
        <v>205</v>
      </c>
      <c r="B64" s="47" t="s">
        <v>14</v>
      </c>
      <c r="C64" s="47" t="s">
        <v>47</v>
      </c>
      <c r="D64" s="97" t="s">
        <v>189</v>
      </c>
      <c r="E64" s="130"/>
      <c r="F64" s="51">
        <v>410</v>
      </c>
      <c r="G64" s="66">
        <v>8753.2</v>
      </c>
      <c r="H64" s="67"/>
      <c r="I64" s="67"/>
      <c r="J64" s="67"/>
      <c r="K64" s="67"/>
      <c r="L64" s="67"/>
      <c r="M64" s="67"/>
      <c r="N64" s="68"/>
      <c r="O64" s="66">
        <v>0</v>
      </c>
      <c r="P64" s="67"/>
      <c r="Q64" s="67"/>
      <c r="R64" s="67"/>
      <c r="S64" s="68"/>
      <c r="T64" s="66">
        <v>0</v>
      </c>
      <c r="U64" s="67"/>
      <c r="V64" s="68"/>
    </row>
    <row r="65" spans="1:22" s="1" customFormat="1" ht="48" customHeight="1">
      <c r="A65" s="56" t="s">
        <v>206</v>
      </c>
      <c r="B65" s="47" t="s">
        <v>14</v>
      </c>
      <c r="C65" s="47" t="s">
        <v>47</v>
      </c>
      <c r="D65" s="97" t="s">
        <v>190</v>
      </c>
      <c r="E65" s="130"/>
      <c r="F65" s="51">
        <v>410</v>
      </c>
      <c r="G65" s="66">
        <v>88.5</v>
      </c>
      <c r="H65" s="67"/>
      <c r="I65" s="67"/>
      <c r="J65" s="67"/>
      <c r="K65" s="67"/>
      <c r="L65" s="67"/>
      <c r="M65" s="67"/>
      <c r="N65" s="68"/>
      <c r="O65" s="66">
        <v>0</v>
      </c>
      <c r="P65" s="67"/>
      <c r="Q65" s="67"/>
      <c r="R65" s="67"/>
      <c r="S65" s="68"/>
      <c r="T65" s="66">
        <v>0</v>
      </c>
      <c r="U65" s="67"/>
      <c r="V65" s="68"/>
    </row>
    <row r="66" spans="1:22" s="1" customFormat="1" ht="92.25" customHeight="1">
      <c r="A66" s="56" t="s">
        <v>204</v>
      </c>
      <c r="B66" s="52" t="s">
        <v>14</v>
      </c>
      <c r="C66" s="52" t="s">
        <v>47</v>
      </c>
      <c r="D66" s="84">
        <v>2000044090</v>
      </c>
      <c r="E66" s="84"/>
      <c r="F66" s="52">
        <v>240</v>
      </c>
      <c r="G66" s="66">
        <f>1931.333-57.107</f>
        <v>1874.226</v>
      </c>
      <c r="H66" s="67"/>
      <c r="I66" s="67"/>
      <c r="J66" s="67"/>
      <c r="K66" s="67"/>
      <c r="L66" s="67"/>
      <c r="M66" s="67"/>
      <c r="N66" s="68"/>
      <c r="O66" s="66">
        <v>0</v>
      </c>
      <c r="P66" s="67"/>
      <c r="Q66" s="67"/>
      <c r="R66" s="67"/>
      <c r="S66" s="68"/>
      <c r="T66" s="66">
        <v>0</v>
      </c>
      <c r="U66" s="67"/>
      <c r="V66" s="68"/>
    </row>
    <row r="67" spans="1:30" s="1" customFormat="1" ht="72" customHeight="1">
      <c r="A67" s="46" t="s">
        <v>188</v>
      </c>
      <c r="B67" s="47" t="s">
        <v>14</v>
      </c>
      <c r="C67" s="47" t="s">
        <v>47</v>
      </c>
      <c r="D67" s="87">
        <v>2000043220</v>
      </c>
      <c r="E67" s="87"/>
      <c r="F67" s="47">
        <v>240</v>
      </c>
      <c r="G67" s="89">
        <v>1050</v>
      </c>
      <c r="H67" s="90"/>
      <c r="I67" s="90"/>
      <c r="J67" s="90"/>
      <c r="K67" s="90"/>
      <c r="L67" s="90"/>
      <c r="M67" s="90"/>
      <c r="N67" s="91"/>
      <c r="O67" s="66">
        <v>0</v>
      </c>
      <c r="P67" s="67"/>
      <c r="Q67" s="67"/>
      <c r="R67" s="67"/>
      <c r="S67" s="68"/>
      <c r="T67" s="66">
        <v>0</v>
      </c>
      <c r="U67" s="67"/>
      <c r="V67" s="68"/>
      <c r="AD67" s="53" t="s">
        <v>191</v>
      </c>
    </row>
    <row r="68" spans="1:30" s="1" customFormat="1" ht="79.5" customHeight="1">
      <c r="A68" s="54" t="s">
        <v>211</v>
      </c>
      <c r="B68" s="52" t="s">
        <v>14</v>
      </c>
      <c r="C68" s="52" t="s">
        <v>47</v>
      </c>
      <c r="D68" s="84" t="s">
        <v>174</v>
      </c>
      <c r="E68" s="84"/>
      <c r="F68" s="52">
        <v>240</v>
      </c>
      <c r="G68" s="66">
        <v>55</v>
      </c>
      <c r="H68" s="67"/>
      <c r="I68" s="67"/>
      <c r="J68" s="67"/>
      <c r="K68" s="67"/>
      <c r="L68" s="67"/>
      <c r="M68" s="67"/>
      <c r="N68" s="68"/>
      <c r="O68" s="66">
        <v>0</v>
      </c>
      <c r="P68" s="67"/>
      <c r="Q68" s="67"/>
      <c r="R68" s="67"/>
      <c r="S68" s="68"/>
      <c r="T68" s="66">
        <v>0</v>
      </c>
      <c r="U68" s="67"/>
      <c r="V68" s="68"/>
      <c r="AD68" s="53"/>
    </row>
    <row r="69" spans="1:22" s="1" customFormat="1" ht="58.5" customHeight="1">
      <c r="A69" s="25" t="s">
        <v>125</v>
      </c>
      <c r="B69" s="10" t="s">
        <v>14</v>
      </c>
      <c r="C69" s="10" t="s">
        <v>47</v>
      </c>
      <c r="D69" s="77" t="s">
        <v>49</v>
      </c>
      <c r="E69" s="77"/>
      <c r="F69" s="10">
        <v>240</v>
      </c>
      <c r="G69" s="80">
        <v>462.7</v>
      </c>
      <c r="H69" s="80"/>
      <c r="I69" s="80"/>
      <c r="J69" s="80"/>
      <c r="K69" s="80"/>
      <c r="L69" s="80"/>
      <c r="M69" s="80"/>
      <c r="N69" s="80"/>
      <c r="O69" s="62">
        <v>714.259</v>
      </c>
      <c r="P69" s="63"/>
      <c r="Q69" s="63"/>
      <c r="R69" s="63"/>
      <c r="S69" s="64"/>
      <c r="T69" s="62">
        <v>740.733</v>
      </c>
      <c r="U69" s="63"/>
      <c r="V69" s="64"/>
    </row>
    <row r="70" spans="1:22" s="1" customFormat="1" ht="130.5" customHeight="1">
      <c r="A70" s="25" t="s">
        <v>159</v>
      </c>
      <c r="B70" s="10" t="s">
        <v>14</v>
      </c>
      <c r="C70" s="10" t="s">
        <v>47</v>
      </c>
      <c r="D70" s="77" t="s">
        <v>49</v>
      </c>
      <c r="E70" s="77"/>
      <c r="F70" s="10">
        <v>830</v>
      </c>
      <c r="G70" s="62">
        <v>1584</v>
      </c>
      <c r="H70" s="63"/>
      <c r="I70" s="63"/>
      <c r="J70" s="63"/>
      <c r="K70" s="63"/>
      <c r="L70" s="63"/>
      <c r="M70" s="63"/>
      <c r="N70" s="64"/>
      <c r="O70" s="62">
        <v>192</v>
      </c>
      <c r="P70" s="63"/>
      <c r="Q70" s="63"/>
      <c r="R70" s="63"/>
      <c r="S70" s="64"/>
      <c r="T70" s="62">
        <v>92</v>
      </c>
      <c r="U70" s="63"/>
      <c r="V70" s="64"/>
    </row>
    <row r="71" spans="1:22" s="1" customFormat="1" ht="51" customHeight="1" hidden="1">
      <c r="A71" s="42" t="s">
        <v>160</v>
      </c>
      <c r="B71" s="10" t="s">
        <v>14</v>
      </c>
      <c r="C71" s="10" t="s">
        <v>47</v>
      </c>
      <c r="D71" s="77">
        <v>2000070450</v>
      </c>
      <c r="E71" s="77"/>
      <c r="F71" s="10">
        <v>240</v>
      </c>
      <c r="G71" s="62">
        <v>0</v>
      </c>
      <c r="H71" s="63"/>
      <c r="I71" s="63"/>
      <c r="J71" s="63"/>
      <c r="K71" s="63"/>
      <c r="L71" s="63"/>
      <c r="M71" s="63"/>
      <c r="N71" s="64"/>
      <c r="O71" s="62">
        <v>0</v>
      </c>
      <c r="P71" s="63"/>
      <c r="Q71" s="63"/>
      <c r="R71" s="63"/>
      <c r="S71" s="64"/>
      <c r="T71" s="62">
        <v>0</v>
      </c>
      <c r="U71" s="63"/>
      <c r="V71" s="64"/>
    </row>
    <row r="72" spans="1:22" s="1" customFormat="1" ht="90" customHeight="1">
      <c r="A72" s="25" t="s">
        <v>126</v>
      </c>
      <c r="B72" s="10" t="s">
        <v>14</v>
      </c>
      <c r="C72" s="10" t="s">
        <v>47</v>
      </c>
      <c r="D72" s="77" t="s">
        <v>50</v>
      </c>
      <c r="E72" s="77"/>
      <c r="F72" s="10">
        <v>240</v>
      </c>
      <c r="G72" s="80">
        <v>1499.3</v>
      </c>
      <c r="H72" s="80"/>
      <c r="I72" s="80"/>
      <c r="J72" s="80"/>
      <c r="K72" s="80"/>
      <c r="L72" s="80"/>
      <c r="M72" s="80"/>
      <c r="N72" s="80"/>
      <c r="O72" s="62">
        <v>1554.741</v>
      </c>
      <c r="P72" s="63"/>
      <c r="Q72" s="63"/>
      <c r="R72" s="63"/>
      <c r="S72" s="64"/>
      <c r="T72" s="62">
        <v>1612.267</v>
      </c>
      <c r="U72" s="63"/>
      <c r="V72" s="64"/>
    </row>
    <row r="73" spans="1:22" s="1" customFormat="1" ht="25.5" customHeight="1">
      <c r="A73" s="24" t="s">
        <v>52</v>
      </c>
      <c r="B73" s="96" t="s">
        <v>51</v>
      </c>
      <c r="C73" s="96"/>
      <c r="D73" s="96"/>
      <c r="E73" s="96"/>
      <c r="F73" s="96"/>
      <c r="G73" s="98">
        <f>SUM(G74:N77)</f>
        <v>22042.87999999999</v>
      </c>
      <c r="H73" s="98"/>
      <c r="I73" s="98"/>
      <c r="J73" s="98"/>
      <c r="K73" s="98"/>
      <c r="L73" s="98"/>
      <c r="M73" s="98"/>
      <c r="N73" s="98"/>
      <c r="O73" s="81">
        <f>SUM(O76:S77)</f>
        <v>1415.7</v>
      </c>
      <c r="P73" s="82"/>
      <c r="Q73" s="82"/>
      <c r="R73" s="82"/>
      <c r="S73" s="83"/>
      <c r="T73" s="98">
        <f>SUM(T76:V77)</f>
        <v>719.2</v>
      </c>
      <c r="U73" s="98"/>
      <c r="V73" s="98"/>
    </row>
    <row r="74" spans="1:22" ht="48.75" customHeight="1">
      <c r="A74" s="46" t="s">
        <v>172</v>
      </c>
      <c r="B74" s="47" t="s">
        <v>14</v>
      </c>
      <c r="C74" s="47" t="s">
        <v>51</v>
      </c>
      <c r="D74" s="87">
        <v>2000043220</v>
      </c>
      <c r="E74" s="87"/>
      <c r="F74" s="47">
        <v>410</v>
      </c>
      <c r="G74" s="66">
        <v>14284.2</v>
      </c>
      <c r="H74" s="67"/>
      <c r="I74" s="67"/>
      <c r="J74" s="67"/>
      <c r="K74" s="67"/>
      <c r="L74" s="67"/>
      <c r="M74" s="67"/>
      <c r="N74" s="68"/>
      <c r="O74" s="66">
        <v>0</v>
      </c>
      <c r="P74" s="67"/>
      <c r="Q74" s="67"/>
      <c r="R74" s="67"/>
      <c r="S74" s="68"/>
      <c r="T74" s="66">
        <v>0</v>
      </c>
      <c r="U74" s="67"/>
      <c r="V74" s="68"/>
    </row>
    <row r="75" spans="1:22" ht="57.75" customHeight="1">
      <c r="A75" s="46" t="s">
        <v>173</v>
      </c>
      <c r="B75" s="47" t="s">
        <v>14</v>
      </c>
      <c r="C75" s="47" t="s">
        <v>51</v>
      </c>
      <c r="D75" s="87" t="s">
        <v>174</v>
      </c>
      <c r="E75" s="87"/>
      <c r="F75" s="47">
        <v>410</v>
      </c>
      <c r="G75" s="66">
        <v>3571.05</v>
      </c>
      <c r="H75" s="67"/>
      <c r="I75" s="67"/>
      <c r="J75" s="67"/>
      <c r="K75" s="67"/>
      <c r="L75" s="67"/>
      <c r="M75" s="67"/>
      <c r="N75" s="68"/>
      <c r="O75" s="66">
        <v>0</v>
      </c>
      <c r="P75" s="67"/>
      <c r="Q75" s="67"/>
      <c r="R75" s="67"/>
      <c r="S75" s="68"/>
      <c r="T75" s="66">
        <v>0</v>
      </c>
      <c r="U75" s="67"/>
      <c r="V75" s="68"/>
    </row>
    <row r="76" spans="1:22" s="1" customFormat="1" ht="79.5" customHeight="1">
      <c r="A76" s="25" t="s">
        <v>127</v>
      </c>
      <c r="B76" s="10" t="s">
        <v>14</v>
      </c>
      <c r="C76" s="10" t="s">
        <v>51</v>
      </c>
      <c r="D76" s="77" t="s">
        <v>53</v>
      </c>
      <c r="E76" s="77"/>
      <c r="F76" s="10" t="s">
        <v>54</v>
      </c>
      <c r="G76" s="80">
        <f>3251.53-0.03</f>
        <v>3251.5</v>
      </c>
      <c r="H76" s="80"/>
      <c r="I76" s="80"/>
      <c r="J76" s="80"/>
      <c r="K76" s="80"/>
      <c r="L76" s="80"/>
      <c r="M76" s="80"/>
      <c r="N76" s="80"/>
      <c r="O76" s="62">
        <v>1415.7</v>
      </c>
      <c r="P76" s="63"/>
      <c r="Q76" s="63"/>
      <c r="R76" s="63"/>
      <c r="S76" s="64"/>
      <c r="T76" s="62">
        <v>719.2</v>
      </c>
      <c r="U76" s="63"/>
      <c r="V76" s="64"/>
    </row>
    <row r="77" spans="1:22" s="1" customFormat="1" ht="63.75" customHeight="1">
      <c r="A77" s="25" t="s">
        <v>175</v>
      </c>
      <c r="B77" s="10" t="s">
        <v>14</v>
      </c>
      <c r="C77" s="10" t="s">
        <v>51</v>
      </c>
      <c r="D77" s="88" t="s">
        <v>176</v>
      </c>
      <c r="E77" s="77"/>
      <c r="F77" s="10">
        <v>410</v>
      </c>
      <c r="G77" s="62">
        <f>110087.87+0.03-109151.77</f>
        <v>936.1299999999901</v>
      </c>
      <c r="H77" s="63"/>
      <c r="I77" s="63"/>
      <c r="J77" s="63"/>
      <c r="K77" s="63"/>
      <c r="L77" s="63"/>
      <c r="M77" s="63"/>
      <c r="N77" s="64"/>
      <c r="O77" s="62">
        <v>0</v>
      </c>
      <c r="P77" s="63"/>
      <c r="Q77" s="63"/>
      <c r="R77" s="63"/>
      <c r="S77" s="64"/>
      <c r="T77" s="62">
        <v>0</v>
      </c>
      <c r="U77" s="63"/>
      <c r="V77" s="64"/>
    </row>
    <row r="78" spans="1:22" s="1" customFormat="1" ht="24" customHeight="1">
      <c r="A78" s="24" t="s">
        <v>56</v>
      </c>
      <c r="B78" s="96" t="s">
        <v>55</v>
      </c>
      <c r="C78" s="96"/>
      <c r="D78" s="96"/>
      <c r="E78" s="96"/>
      <c r="F78" s="96"/>
      <c r="G78" s="98">
        <f>SUM(G79:N90)</f>
        <v>83486.204</v>
      </c>
      <c r="H78" s="98"/>
      <c r="I78" s="98"/>
      <c r="J78" s="98"/>
      <c r="K78" s="98"/>
      <c r="L78" s="98"/>
      <c r="M78" s="98"/>
      <c r="N78" s="98"/>
      <c r="O78" s="81">
        <f>SUM(O79:S90)</f>
        <v>28297.68</v>
      </c>
      <c r="P78" s="82"/>
      <c r="Q78" s="82"/>
      <c r="R78" s="82"/>
      <c r="S78" s="83"/>
      <c r="T78" s="98">
        <f>SUM(T79:V90)</f>
        <v>27363</v>
      </c>
      <c r="U78" s="98"/>
      <c r="V78" s="98"/>
    </row>
    <row r="79" spans="1:22" s="1" customFormat="1" ht="98.25" customHeight="1" hidden="1">
      <c r="A79" s="30" t="s">
        <v>161</v>
      </c>
      <c r="B79" s="28" t="s">
        <v>14</v>
      </c>
      <c r="C79" s="28" t="s">
        <v>55</v>
      </c>
      <c r="D79" s="85" t="s">
        <v>178</v>
      </c>
      <c r="E79" s="86"/>
      <c r="F79" s="29">
        <v>810</v>
      </c>
      <c r="G79" s="69">
        <v>0</v>
      </c>
      <c r="H79" s="70"/>
      <c r="I79" s="70"/>
      <c r="J79" s="70"/>
      <c r="K79" s="70"/>
      <c r="L79" s="70"/>
      <c r="M79" s="70"/>
      <c r="N79" s="71"/>
      <c r="O79" s="69">
        <v>0</v>
      </c>
      <c r="P79" s="70"/>
      <c r="Q79" s="70"/>
      <c r="R79" s="70"/>
      <c r="S79" s="71"/>
      <c r="T79" s="69">
        <v>0</v>
      </c>
      <c r="U79" s="70"/>
      <c r="V79" s="71"/>
    </row>
    <row r="80" spans="1:22" s="1" customFormat="1" ht="98.25" customHeight="1">
      <c r="A80" s="59" t="s">
        <v>207</v>
      </c>
      <c r="B80" s="49" t="s">
        <v>14</v>
      </c>
      <c r="C80" s="49" t="s">
        <v>55</v>
      </c>
      <c r="D80" s="78" t="s">
        <v>214</v>
      </c>
      <c r="E80" s="86"/>
      <c r="F80" s="50">
        <v>240</v>
      </c>
      <c r="G80" s="69">
        <v>3500</v>
      </c>
      <c r="H80" s="70"/>
      <c r="I80" s="70"/>
      <c r="J80" s="70"/>
      <c r="K80" s="70"/>
      <c r="L80" s="70"/>
      <c r="M80" s="70"/>
      <c r="N80" s="71"/>
      <c r="O80" s="69">
        <v>0</v>
      </c>
      <c r="P80" s="70"/>
      <c r="Q80" s="70"/>
      <c r="R80" s="70"/>
      <c r="S80" s="71"/>
      <c r="T80" s="69">
        <v>0</v>
      </c>
      <c r="U80" s="70"/>
      <c r="V80" s="71"/>
    </row>
    <row r="81" spans="1:22" ht="101.25" customHeight="1">
      <c r="A81" s="59" t="s">
        <v>177</v>
      </c>
      <c r="B81" s="49" t="s">
        <v>14</v>
      </c>
      <c r="C81" s="49" t="s">
        <v>55</v>
      </c>
      <c r="D81" s="85" t="s">
        <v>178</v>
      </c>
      <c r="E81" s="86"/>
      <c r="F81" s="50">
        <v>810</v>
      </c>
      <c r="G81" s="74">
        <v>1488.065</v>
      </c>
      <c r="H81" s="75"/>
      <c r="I81" s="75"/>
      <c r="J81" s="75"/>
      <c r="K81" s="75"/>
      <c r="L81" s="75"/>
      <c r="M81" s="75"/>
      <c r="N81" s="76"/>
      <c r="O81" s="74">
        <v>0</v>
      </c>
      <c r="P81" s="75"/>
      <c r="Q81" s="75"/>
      <c r="R81" s="75"/>
      <c r="S81" s="76"/>
      <c r="T81" s="74">
        <v>0</v>
      </c>
      <c r="U81" s="75"/>
      <c r="V81" s="76"/>
    </row>
    <row r="82" spans="1:22" ht="82.5" customHeight="1">
      <c r="A82" s="48" t="s">
        <v>179</v>
      </c>
      <c r="B82" s="49" t="s">
        <v>14</v>
      </c>
      <c r="C82" s="49" t="s">
        <v>55</v>
      </c>
      <c r="D82" s="85" t="s">
        <v>178</v>
      </c>
      <c r="E82" s="86"/>
      <c r="F82" s="50">
        <v>240</v>
      </c>
      <c r="G82" s="74">
        <v>5663.048</v>
      </c>
      <c r="H82" s="75"/>
      <c r="I82" s="75"/>
      <c r="J82" s="75"/>
      <c r="K82" s="75"/>
      <c r="L82" s="75"/>
      <c r="M82" s="75"/>
      <c r="N82" s="76"/>
      <c r="O82" s="74">
        <v>11288.879</v>
      </c>
      <c r="P82" s="75"/>
      <c r="Q82" s="75"/>
      <c r="R82" s="75"/>
      <c r="S82" s="76"/>
      <c r="T82" s="74">
        <v>11753.179</v>
      </c>
      <c r="U82" s="75"/>
      <c r="V82" s="76"/>
    </row>
    <row r="83" spans="1:22" ht="82.5" customHeight="1">
      <c r="A83" s="48" t="s">
        <v>195</v>
      </c>
      <c r="B83" s="49" t="s">
        <v>14</v>
      </c>
      <c r="C83" s="49" t="s">
        <v>55</v>
      </c>
      <c r="D83" s="85" t="s">
        <v>196</v>
      </c>
      <c r="E83" s="86"/>
      <c r="F83" s="50">
        <v>240</v>
      </c>
      <c r="G83" s="74">
        <v>54000</v>
      </c>
      <c r="H83" s="75"/>
      <c r="I83" s="75"/>
      <c r="J83" s="75"/>
      <c r="K83" s="75"/>
      <c r="L83" s="75"/>
      <c r="M83" s="75"/>
      <c r="N83" s="76"/>
      <c r="O83" s="74">
        <v>0</v>
      </c>
      <c r="P83" s="75"/>
      <c r="Q83" s="75"/>
      <c r="R83" s="75"/>
      <c r="S83" s="76"/>
      <c r="T83" s="74">
        <v>0</v>
      </c>
      <c r="U83" s="75"/>
      <c r="V83" s="76"/>
    </row>
    <row r="84" spans="1:22" ht="104.25" customHeight="1">
      <c r="A84" s="59" t="s">
        <v>208</v>
      </c>
      <c r="B84" s="60" t="s">
        <v>14</v>
      </c>
      <c r="C84" s="60" t="s">
        <v>55</v>
      </c>
      <c r="D84" s="78" t="s">
        <v>209</v>
      </c>
      <c r="E84" s="79"/>
      <c r="F84" s="61">
        <v>240</v>
      </c>
      <c r="G84" s="74">
        <v>990</v>
      </c>
      <c r="H84" s="75"/>
      <c r="I84" s="75"/>
      <c r="J84" s="75"/>
      <c r="K84" s="75"/>
      <c r="L84" s="75"/>
      <c r="M84" s="75"/>
      <c r="N84" s="76"/>
      <c r="O84" s="74">
        <v>0</v>
      </c>
      <c r="P84" s="75"/>
      <c r="Q84" s="75"/>
      <c r="R84" s="75"/>
      <c r="S84" s="76"/>
      <c r="T84" s="74">
        <v>0</v>
      </c>
      <c r="U84" s="75"/>
      <c r="V84" s="76"/>
    </row>
    <row r="85" spans="1:22" ht="65.25" customHeight="1">
      <c r="A85" s="59" t="s">
        <v>210</v>
      </c>
      <c r="B85" s="10" t="s">
        <v>14</v>
      </c>
      <c r="C85" s="10" t="s">
        <v>55</v>
      </c>
      <c r="D85" s="77">
        <v>2000070540</v>
      </c>
      <c r="E85" s="77"/>
      <c r="F85" s="10">
        <v>240</v>
      </c>
      <c r="G85" s="74">
        <v>150.231</v>
      </c>
      <c r="H85" s="75"/>
      <c r="I85" s="75"/>
      <c r="J85" s="75"/>
      <c r="K85" s="75"/>
      <c r="L85" s="75"/>
      <c r="M85" s="75"/>
      <c r="N85" s="76"/>
      <c r="O85" s="74">
        <v>0</v>
      </c>
      <c r="P85" s="75"/>
      <c r="Q85" s="75"/>
      <c r="R85" s="75"/>
      <c r="S85" s="76"/>
      <c r="T85" s="74">
        <v>0</v>
      </c>
      <c r="U85" s="75"/>
      <c r="V85" s="76"/>
    </row>
    <row r="86" spans="1:22" s="1" customFormat="1" ht="54" customHeight="1">
      <c r="A86" s="25" t="s">
        <v>128</v>
      </c>
      <c r="B86" s="10" t="s">
        <v>14</v>
      </c>
      <c r="C86" s="10" t="s">
        <v>55</v>
      </c>
      <c r="D86" s="77" t="s">
        <v>57</v>
      </c>
      <c r="E86" s="77"/>
      <c r="F86" s="10">
        <v>240</v>
      </c>
      <c r="G86" s="80">
        <v>9238.6</v>
      </c>
      <c r="H86" s="80"/>
      <c r="I86" s="80"/>
      <c r="J86" s="80"/>
      <c r="K86" s="80"/>
      <c r="L86" s="80"/>
      <c r="M86" s="80"/>
      <c r="N86" s="80"/>
      <c r="O86" s="62">
        <v>8239.542</v>
      </c>
      <c r="P86" s="63"/>
      <c r="Q86" s="63"/>
      <c r="R86" s="63"/>
      <c r="S86" s="64"/>
      <c r="T86" s="80">
        <v>6876.325</v>
      </c>
      <c r="U86" s="80"/>
      <c r="V86" s="80"/>
    </row>
    <row r="87" spans="1:22" s="1" customFormat="1" ht="49.5" customHeight="1">
      <c r="A87" s="25" t="s">
        <v>129</v>
      </c>
      <c r="B87" s="10" t="s">
        <v>14</v>
      </c>
      <c r="C87" s="10" t="s">
        <v>55</v>
      </c>
      <c r="D87" s="77" t="s">
        <v>58</v>
      </c>
      <c r="E87" s="77"/>
      <c r="F87" s="10">
        <v>240</v>
      </c>
      <c r="G87" s="80">
        <v>1947.475</v>
      </c>
      <c r="H87" s="80"/>
      <c r="I87" s="80"/>
      <c r="J87" s="80"/>
      <c r="K87" s="80"/>
      <c r="L87" s="80"/>
      <c r="M87" s="80"/>
      <c r="N87" s="80"/>
      <c r="O87" s="62">
        <v>2019.531</v>
      </c>
      <c r="P87" s="63"/>
      <c r="Q87" s="63"/>
      <c r="R87" s="63"/>
      <c r="S87" s="64"/>
      <c r="T87" s="80">
        <v>2094.254</v>
      </c>
      <c r="U87" s="80"/>
      <c r="V87" s="80"/>
    </row>
    <row r="88" spans="1:22" s="1" customFormat="1" ht="57" customHeight="1">
      <c r="A88" s="25" t="s">
        <v>130</v>
      </c>
      <c r="B88" s="10" t="s">
        <v>14</v>
      </c>
      <c r="C88" s="10" t="s">
        <v>55</v>
      </c>
      <c r="D88" s="77" t="s">
        <v>59</v>
      </c>
      <c r="E88" s="77"/>
      <c r="F88" s="10">
        <v>240</v>
      </c>
      <c r="G88" s="80">
        <v>1595.915</v>
      </c>
      <c r="H88" s="80"/>
      <c r="I88" s="80"/>
      <c r="J88" s="80"/>
      <c r="K88" s="80"/>
      <c r="L88" s="80"/>
      <c r="M88" s="80"/>
      <c r="N88" s="80"/>
      <c r="O88" s="62">
        <v>1654.964</v>
      </c>
      <c r="P88" s="63"/>
      <c r="Q88" s="63"/>
      <c r="R88" s="63"/>
      <c r="S88" s="64"/>
      <c r="T88" s="62">
        <v>1716.198</v>
      </c>
      <c r="U88" s="63"/>
      <c r="V88" s="64"/>
    </row>
    <row r="89" spans="1:22" s="1" customFormat="1" ht="62.25" customHeight="1">
      <c r="A89" s="25" t="s">
        <v>131</v>
      </c>
      <c r="B89" s="10" t="s">
        <v>14</v>
      </c>
      <c r="C89" s="10" t="s">
        <v>55</v>
      </c>
      <c r="D89" s="77" t="s">
        <v>60</v>
      </c>
      <c r="E89" s="77"/>
      <c r="F89" s="10">
        <v>240</v>
      </c>
      <c r="G89" s="80">
        <v>4912.87</v>
      </c>
      <c r="H89" s="80"/>
      <c r="I89" s="80"/>
      <c r="J89" s="80"/>
      <c r="K89" s="80"/>
      <c r="L89" s="80"/>
      <c r="M89" s="80"/>
      <c r="N89" s="80"/>
      <c r="O89" s="62">
        <v>5094.764</v>
      </c>
      <c r="P89" s="63"/>
      <c r="Q89" s="63"/>
      <c r="R89" s="63"/>
      <c r="S89" s="64"/>
      <c r="T89" s="62">
        <v>4923.044</v>
      </c>
      <c r="U89" s="63"/>
      <c r="V89" s="64"/>
    </row>
    <row r="90" spans="1:22" s="1" customFormat="1" ht="68.25" customHeight="1" hidden="1">
      <c r="A90" s="42" t="s">
        <v>155</v>
      </c>
      <c r="B90" s="10" t="s">
        <v>14</v>
      </c>
      <c r="C90" s="10" t="s">
        <v>55</v>
      </c>
      <c r="D90" s="77">
        <v>2000070920</v>
      </c>
      <c r="E90" s="77"/>
      <c r="F90" s="10">
        <v>240</v>
      </c>
      <c r="G90" s="62">
        <v>0</v>
      </c>
      <c r="H90" s="63"/>
      <c r="I90" s="63"/>
      <c r="J90" s="63"/>
      <c r="K90" s="63"/>
      <c r="L90" s="63"/>
      <c r="M90" s="63"/>
      <c r="N90" s="64"/>
      <c r="O90" s="62">
        <v>0</v>
      </c>
      <c r="P90" s="63"/>
      <c r="Q90" s="63"/>
      <c r="R90" s="63"/>
      <c r="S90" s="64"/>
      <c r="T90" s="62">
        <v>0</v>
      </c>
      <c r="U90" s="63"/>
      <c r="V90" s="64"/>
    </row>
    <row r="91" spans="1:22" s="1" customFormat="1" ht="41.25" customHeight="1">
      <c r="A91" s="24" t="s">
        <v>62</v>
      </c>
      <c r="B91" s="96" t="s">
        <v>61</v>
      </c>
      <c r="C91" s="96"/>
      <c r="D91" s="96"/>
      <c r="E91" s="96"/>
      <c r="F91" s="96"/>
      <c r="G91" s="98">
        <f>SUM(G92:N94)</f>
        <v>6118.199999999999</v>
      </c>
      <c r="H91" s="98"/>
      <c r="I91" s="98"/>
      <c r="J91" s="98"/>
      <c r="K91" s="98"/>
      <c r="L91" s="98"/>
      <c r="M91" s="98"/>
      <c r="N91" s="98"/>
      <c r="O91" s="81">
        <f>SUM(O92:S94)</f>
        <v>6162</v>
      </c>
      <c r="P91" s="82"/>
      <c r="Q91" s="82"/>
      <c r="R91" s="82"/>
      <c r="S91" s="83"/>
      <c r="T91" s="65">
        <f>SUM(T92:V94)</f>
        <v>6159.799999999999</v>
      </c>
      <c r="U91" s="65"/>
      <c r="V91" s="65"/>
    </row>
    <row r="92" spans="1:22" s="1" customFormat="1" ht="74.25" customHeight="1">
      <c r="A92" s="25" t="s">
        <v>132</v>
      </c>
      <c r="B92" s="10" t="s">
        <v>14</v>
      </c>
      <c r="C92" s="10" t="s">
        <v>61</v>
      </c>
      <c r="D92" s="77" t="s">
        <v>63</v>
      </c>
      <c r="E92" s="77"/>
      <c r="F92" s="10">
        <v>110</v>
      </c>
      <c r="G92" s="80">
        <v>5075.4</v>
      </c>
      <c r="H92" s="80"/>
      <c r="I92" s="80"/>
      <c r="J92" s="80"/>
      <c r="K92" s="80"/>
      <c r="L92" s="80"/>
      <c r="M92" s="80"/>
      <c r="N92" s="80"/>
      <c r="O92" s="62">
        <v>5109</v>
      </c>
      <c r="P92" s="63"/>
      <c r="Q92" s="63"/>
      <c r="R92" s="63"/>
      <c r="S92" s="64"/>
      <c r="T92" s="80">
        <v>5068.4</v>
      </c>
      <c r="U92" s="80"/>
      <c r="V92" s="80"/>
    </row>
    <row r="93" spans="1:22" s="1" customFormat="1" ht="90.75" customHeight="1">
      <c r="A93" s="25" t="s">
        <v>133</v>
      </c>
      <c r="B93" s="10" t="s">
        <v>14</v>
      </c>
      <c r="C93" s="10" t="s">
        <v>61</v>
      </c>
      <c r="D93" s="77" t="s">
        <v>63</v>
      </c>
      <c r="E93" s="77"/>
      <c r="F93" s="10">
        <v>240</v>
      </c>
      <c r="G93" s="80">
        <v>1038.9</v>
      </c>
      <c r="H93" s="80"/>
      <c r="I93" s="80"/>
      <c r="J93" s="80"/>
      <c r="K93" s="80"/>
      <c r="L93" s="80"/>
      <c r="M93" s="80"/>
      <c r="N93" s="80"/>
      <c r="O93" s="62">
        <v>1049.1</v>
      </c>
      <c r="P93" s="63"/>
      <c r="Q93" s="63"/>
      <c r="R93" s="63"/>
      <c r="S93" s="64"/>
      <c r="T93" s="80">
        <v>1087.5</v>
      </c>
      <c r="U93" s="80"/>
      <c r="V93" s="80"/>
    </row>
    <row r="94" spans="1:22" s="1" customFormat="1" ht="69" customHeight="1">
      <c r="A94" s="25" t="s">
        <v>134</v>
      </c>
      <c r="B94" s="10" t="s">
        <v>14</v>
      </c>
      <c r="C94" s="10" t="s">
        <v>61</v>
      </c>
      <c r="D94" s="77" t="s">
        <v>63</v>
      </c>
      <c r="E94" s="77"/>
      <c r="F94" s="10">
        <v>850</v>
      </c>
      <c r="G94" s="80">
        <v>3.9</v>
      </c>
      <c r="H94" s="80"/>
      <c r="I94" s="80"/>
      <c r="J94" s="80"/>
      <c r="K94" s="80"/>
      <c r="L94" s="80"/>
      <c r="M94" s="80"/>
      <c r="N94" s="80"/>
      <c r="O94" s="62">
        <v>3.9</v>
      </c>
      <c r="P94" s="63"/>
      <c r="Q94" s="63"/>
      <c r="R94" s="63"/>
      <c r="S94" s="64"/>
      <c r="T94" s="80">
        <v>3.9</v>
      </c>
      <c r="U94" s="80"/>
      <c r="V94" s="80"/>
    </row>
    <row r="95" spans="1:22" s="1" customFormat="1" ht="30" customHeight="1">
      <c r="A95" s="24" t="s">
        <v>65</v>
      </c>
      <c r="B95" s="96" t="s">
        <v>64</v>
      </c>
      <c r="C95" s="96"/>
      <c r="D95" s="96"/>
      <c r="E95" s="96"/>
      <c r="F95" s="96"/>
      <c r="G95" s="98">
        <f>SUM(G96)</f>
        <v>200</v>
      </c>
      <c r="H95" s="98"/>
      <c r="I95" s="98"/>
      <c r="J95" s="98"/>
      <c r="K95" s="98"/>
      <c r="L95" s="98"/>
      <c r="M95" s="98"/>
      <c r="N95" s="98"/>
      <c r="O95" s="81">
        <f>SUM(O96)</f>
        <v>250</v>
      </c>
      <c r="P95" s="82"/>
      <c r="Q95" s="82"/>
      <c r="R95" s="82"/>
      <c r="S95" s="83"/>
      <c r="T95" s="98">
        <f>SUM(T96)</f>
        <v>250</v>
      </c>
      <c r="U95" s="98"/>
      <c r="V95" s="98"/>
    </row>
    <row r="96" spans="1:22" s="1" customFormat="1" ht="84" customHeight="1">
      <c r="A96" s="25" t="s">
        <v>135</v>
      </c>
      <c r="B96" s="10" t="s">
        <v>14</v>
      </c>
      <c r="C96" s="10" t="s">
        <v>64</v>
      </c>
      <c r="D96" s="77" t="s">
        <v>66</v>
      </c>
      <c r="E96" s="77"/>
      <c r="F96" s="10">
        <v>240</v>
      </c>
      <c r="G96" s="80">
        <v>200</v>
      </c>
      <c r="H96" s="80"/>
      <c r="I96" s="80"/>
      <c r="J96" s="80"/>
      <c r="K96" s="80"/>
      <c r="L96" s="80"/>
      <c r="M96" s="80"/>
      <c r="N96" s="80"/>
      <c r="O96" s="62">
        <v>250</v>
      </c>
      <c r="P96" s="63"/>
      <c r="Q96" s="63"/>
      <c r="R96" s="63"/>
      <c r="S96" s="64"/>
      <c r="T96" s="80">
        <v>250</v>
      </c>
      <c r="U96" s="80"/>
      <c r="V96" s="80"/>
    </row>
    <row r="97" spans="1:22" s="1" customFormat="1" ht="19.5" customHeight="1">
      <c r="A97" s="24" t="s">
        <v>68</v>
      </c>
      <c r="B97" s="96" t="s">
        <v>67</v>
      </c>
      <c r="C97" s="96"/>
      <c r="D97" s="96"/>
      <c r="E97" s="96"/>
      <c r="F97" s="96"/>
      <c r="G97" s="98">
        <f>SUM(G98:N104)</f>
        <v>21436.966</v>
      </c>
      <c r="H97" s="98"/>
      <c r="I97" s="98"/>
      <c r="J97" s="98"/>
      <c r="K97" s="98"/>
      <c r="L97" s="98"/>
      <c r="M97" s="98"/>
      <c r="N97" s="98"/>
      <c r="O97" s="81">
        <f>SUM(O100:S104)</f>
        <v>18774.1</v>
      </c>
      <c r="P97" s="82"/>
      <c r="Q97" s="82"/>
      <c r="R97" s="82"/>
      <c r="S97" s="83"/>
      <c r="T97" s="98">
        <f>SUM(T100:V104)</f>
        <v>18783</v>
      </c>
      <c r="U97" s="98"/>
      <c r="V97" s="98"/>
    </row>
    <row r="98" spans="1:22" s="1" customFormat="1" ht="69.75" customHeight="1">
      <c r="A98" s="56" t="s">
        <v>199</v>
      </c>
      <c r="B98" s="47" t="s">
        <v>14</v>
      </c>
      <c r="C98" s="47" t="s">
        <v>67</v>
      </c>
      <c r="D98" s="87">
        <v>2000043140</v>
      </c>
      <c r="E98" s="87"/>
      <c r="F98" s="57">
        <v>240</v>
      </c>
      <c r="G98" s="62">
        <v>748.755</v>
      </c>
      <c r="H98" s="63"/>
      <c r="I98" s="63"/>
      <c r="J98" s="63"/>
      <c r="K98" s="63"/>
      <c r="L98" s="63"/>
      <c r="M98" s="63"/>
      <c r="N98" s="64"/>
      <c r="O98" s="62">
        <v>0</v>
      </c>
      <c r="P98" s="63"/>
      <c r="Q98" s="63"/>
      <c r="R98" s="63"/>
      <c r="S98" s="64"/>
      <c r="T98" s="62">
        <v>0</v>
      </c>
      <c r="U98" s="63"/>
      <c r="V98" s="64"/>
    </row>
    <row r="99" spans="1:22" s="1" customFormat="1" ht="90" customHeight="1">
      <c r="A99" s="56" t="s">
        <v>200</v>
      </c>
      <c r="B99" s="47" t="s">
        <v>14</v>
      </c>
      <c r="C99" s="47" t="s">
        <v>67</v>
      </c>
      <c r="D99" s="84" t="s">
        <v>201</v>
      </c>
      <c r="E99" s="87"/>
      <c r="F99" s="57">
        <v>240</v>
      </c>
      <c r="G99" s="62">
        <v>503.614</v>
      </c>
      <c r="H99" s="63"/>
      <c r="I99" s="63"/>
      <c r="J99" s="63"/>
      <c r="K99" s="63"/>
      <c r="L99" s="63"/>
      <c r="M99" s="63"/>
      <c r="N99" s="64"/>
      <c r="O99" s="62">
        <v>0</v>
      </c>
      <c r="P99" s="63"/>
      <c r="Q99" s="63"/>
      <c r="R99" s="63"/>
      <c r="S99" s="64"/>
      <c r="T99" s="62">
        <v>0</v>
      </c>
      <c r="U99" s="63"/>
      <c r="V99" s="64"/>
    </row>
    <row r="100" spans="1:22" ht="90.75" customHeight="1">
      <c r="A100" s="46" t="s">
        <v>182</v>
      </c>
      <c r="B100" s="47" t="s">
        <v>14</v>
      </c>
      <c r="C100" s="47" t="s">
        <v>67</v>
      </c>
      <c r="D100" s="87" t="s">
        <v>183</v>
      </c>
      <c r="E100" s="87"/>
      <c r="F100" s="47">
        <v>110</v>
      </c>
      <c r="G100" s="108">
        <v>3459.61</v>
      </c>
      <c r="H100" s="108"/>
      <c r="I100" s="108"/>
      <c r="J100" s="108"/>
      <c r="K100" s="108"/>
      <c r="L100" s="108"/>
      <c r="M100" s="108"/>
      <c r="N100" s="108"/>
      <c r="O100" s="66">
        <v>0</v>
      </c>
      <c r="P100" s="67"/>
      <c r="Q100" s="67"/>
      <c r="R100" s="67"/>
      <c r="S100" s="68"/>
      <c r="T100" s="108">
        <v>0</v>
      </c>
      <c r="U100" s="108"/>
      <c r="V100" s="108"/>
    </row>
    <row r="101" spans="1:22" ht="109.5" customHeight="1">
      <c r="A101" s="54" t="s">
        <v>212</v>
      </c>
      <c r="B101" s="52" t="s">
        <v>14</v>
      </c>
      <c r="C101" s="52" t="s">
        <v>67</v>
      </c>
      <c r="D101" s="84" t="s">
        <v>213</v>
      </c>
      <c r="E101" s="84"/>
      <c r="F101" s="52">
        <v>110</v>
      </c>
      <c r="G101" s="66">
        <v>864.9</v>
      </c>
      <c r="H101" s="67"/>
      <c r="I101" s="67"/>
      <c r="J101" s="67"/>
      <c r="K101" s="67"/>
      <c r="L101" s="67"/>
      <c r="M101" s="67"/>
      <c r="N101" s="68"/>
      <c r="O101" s="66">
        <v>0</v>
      </c>
      <c r="P101" s="67"/>
      <c r="Q101" s="67"/>
      <c r="R101" s="67"/>
      <c r="S101" s="68"/>
      <c r="T101" s="66">
        <v>0</v>
      </c>
      <c r="U101" s="67"/>
      <c r="V101" s="68"/>
    </row>
    <row r="102" spans="1:22" s="1" customFormat="1" ht="60.75" customHeight="1">
      <c r="A102" s="25" t="s">
        <v>136</v>
      </c>
      <c r="B102" s="10" t="s">
        <v>14</v>
      </c>
      <c r="C102" s="10" t="s">
        <v>67</v>
      </c>
      <c r="D102" s="77" t="s">
        <v>69</v>
      </c>
      <c r="E102" s="77"/>
      <c r="F102" s="10">
        <v>110</v>
      </c>
      <c r="G102" s="80">
        <v>13208.7</v>
      </c>
      <c r="H102" s="80"/>
      <c r="I102" s="80"/>
      <c r="J102" s="80"/>
      <c r="K102" s="80"/>
      <c r="L102" s="80"/>
      <c r="M102" s="80"/>
      <c r="N102" s="80"/>
      <c r="O102" s="62">
        <v>14073.6</v>
      </c>
      <c r="P102" s="63"/>
      <c r="Q102" s="63"/>
      <c r="R102" s="63"/>
      <c r="S102" s="64"/>
      <c r="T102" s="80">
        <v>14073.6</v>
      </c>
      <c r="U102" s="80"/>
      <c r="V102" s="80"/>
    </row>
    <row r="103" spans="1:22" s="1" customFormat="1" ht="70.5" customHeight="1">
      <c r="A103" s="25" t="s">
        <v>137</v>
      </c>
      <c r="B103" s="10" t="s">
        <v>14</v>
      </c>
      <c r="C103" s="10" t="s">
        <v>67</v>
      </c>
      <c r="D103" s="77" t="s">
        <v>69</v>
      </c>
      <c r="E103" s="77"/>
      <c r="F103" s="10">
        <v>240</v>
      </c>
      <c r="G103" s="80">
        <v>2641.387</v>
      </c>
      <c r="H103" s="80"/>
      <c r="I103" s="80"/>
      <c r="J103" s="80"/>
      <c r="K103" s="80"/>
      <c r="L103" s="80"/>
      <c r="M103" s="80"/>
      <c r="N103" s="80"/>
      <c r="O103" s="62">
        <v>4690.5</v>
      </c>
      <c r="P103" s="63"/>
      <c r="Q103" s="63"/>
      <c r="R103" s="63"/>
      <c r="S103" s="64"/>
      <c r="T103" s="80">
        <v>4699.4</v>
      </c>
      <c r="U103" s="80"/>
      <c r="V103" s="80"/>
    </row>
    <row r="104" spans="1:22" s="1" customFormat="1" ht="56.25" customHeight="1">
      <c r="A104" s="25" t="s">
        <v>138</v>
      </c>
      <c r="B104" s="10" t="s">
        <v>14</v>
      </c>
      <c r="C104" s="10" t="s">
        <v>67</v>
      </c>
      <c r="D104" s="77" t="s">
        <v>69</v>
      </c>
      <c r="E104" s="77"/>
      <c r="F104" s="10">
        <v>850</v>
      </c>
      <c r="G104" s="80">
        <v>10</v>
      </c>
      <c r="H104" s="80"/>
      <c r="I104" s="80"/>
      <c r="J104" s="80"/>
      <c r="K104" s="80"/>
      <c r="L104" s="80"/>
      <c r="M104" s="80"/>
      <c r="N104" s="80"/>
      <c r="O104" s="62">
        <v>10</v>
      </c>
      <c r="P104" s="63"/>
      <c r="Q104" s="63"/>
      <c r="R104" s="63"/>
      <c r="S104" s="64"/>
      <c r="T104" s="80">
        <v>10</v>
      </c>
      <c r="U104" s="80"/>
      <c r="V104" s="80"/>
    </row>
    <row r="105" spans="1:22" s="1" customFormat="1" ht="24.75" customHeight="1">
      <c r="A105" s="24" t="s">
        <v>71</v>
      </c>
      <c r="B105" s="96" t="s">
        <v>70</v>
      </c>
      <c r="C105" s="96"/>
      <c r="D105" s="96"/>
      <c r="E105" s="96"/>
      <c r="F105" s="96"/>
      <c r="G105" s="98">
        <f>SUM(G106)</f>
        <v>651.1</v>
      </c>
      <c r="H105" s="98"/>
      <c r="I105" s="98"/>
      <c r="J105" s="98"/>
      <c r="K105" s="98"/>
      <c r="L105" s="98"/>
      <c r="M105" s="98"/>
      <c r="N105" s="98"/>
      <c r="O105" s="81">
        <f>O106</f>
        <v>651.1</v>
      </c>
      <c r="P105" s="82"/>
      <c r="Q105" s="82"/>
      <c r="R105" s="82"/>
      <c r="S105" s="83"/>
      <c r="T105" s="98">
        <f>T106</f>
        <v>651.1</v>
      </c>
      <c r="U105" s="98"/>
      <c r="V105" s="98"/>
    </row>
    <row r="106" spans="1:22" s="1" customFormat="1" ht="73.5" customHeight="1">
      <c r="A106" s="25" t="s">
        <v>139</v>
      </c>
      <c r="B106" s="10" t="s">
        <v>14</v>
      </c>
      <c r="C106" s="10" t="s">
        <v>70</v>
      </c>
      <c r="D106" s="77" t="s">
        <v>72</v>
      </c>
      <c r="E106" s="77"/>
      <c r="F106" s="10">
        <v>310</v>
      </c>
      <c r="G106" s="80">
        <v>651.1</v>
      </c>
      <c r="H106" s="80"/>
      <c r="I106" s="80"/>
      <c r="J106" s="80"/>
      <c r="K106" s="80"/>
      <c r="L106" s="80"/>
      <c r="M106" s="80"/>
      <c r="N106" s="80"/>
      <c r="O106" s="62">
        <v>651.1</v>
      </c>
      <c r="P106" s="63"/>
      <c r="Q106" s="63"/>
      <c r="R106" s="63"/>
      <c r="S106" s="64"/>
      <c r="T106" s="80">
        <v>651.1</v>
      </c>
      <c r="U106" s="80"/>
      <c r="V106" s="80"/>
    </row>
    <row r="107" spans="1:22" s="1" customFormat="1" ht="31.5" customHeight="1" hidden="1">
      <c r="A107" s="24" t="s">
        <v>74</v>
      </c>
      <c r="B107" s="96" t="s">
        <v>73</v>
      </c>
      <c r="C107" s="96"/>
      <c r="D107" s="96"/>
      <c r="E107" s="96"/>
      <c r="F107" s="96"/>
      <c r="G107" s="98">
        <f>SUM(G108:N109)</f>
        <v>0</v>
      </c>
      <c r="H107" s="98"/>
      <c r="I107" s="98"/>
      <c r="J107" s="98"/>
      <c r="K107" s="98"/>
      <c r="L107" s="98"/>
      <c r="M107" s="98"/>
      <c r="N107" s="98"/>
      <c r="O107" s="81">
        <f>SUM(O108:S109)</f>
        <v>0</v>
      </c>
      <c r="P107" s="82"/>
      <c r="Q107" s="82"/>
      <c r="R107" s="82"/>
      <c r="S107" s="83"/>
      <c r="T107" s="98">
        <f>SUM(T108:V109)</f>
        <v>0</v>
      </c>
      <c r="U107" s="98"/>
      <c r="V107" s="98"/>
    </row>
    <row r="108" spans="1:22" s="1" customFormat="1" ht="90.75" customHeight="1" hidden="1">
      <c r="A108" s="25" t="s">
        <v>106</v>
      </c>
      <c r="B108" s="10" t="s">
        <v>14</v>
      </c>
      <c r="C108" s="10" t="s">
        <v>73</v>
      </c>
      <c r="D108" s="77" t="s">
        <v>75</v>
      </c>
      <c r="E108" s="77"/>
      <c r="F108" s="10">
        <v>320</v>
      </c>
      <c r="G108" s="80">
        <v>0</v>
      </c>
      <c r="H108" s="80"/>
      <c r="I108" s="80"/>
      <c r="J108" s="80"/>
      <c r="K108" s="80"/>
      <c r="L108" s="80"/>
      <c r="M108" s="80"/>
      <c r="N108" s="80"/>
      <c r="O108" s="62">
        <v>0</v>
      </c>
      <c r="P108" s="63"/>
      <c r="Q108" s="63"/>
      <c r="R108" s="63"/>
      <c r="S108" s="64"/>
      <c r="T108" s="80">
        <v>0</v>
      </c>
      <c r="U108" s="80"/>
      <c r="V108" s="80"/>
    </row>
    <row r="109" spans="1:22" s="1" customFormat="1" ht="69.75" customHeight="1" hidden="1">
      <c r="A109" s="25" t="s">
        <v>107</v>
      </c>
      <c r="B109" s="10" t="s">
        <v>14</v>
      </c>
      <c r="C109" s="10" t="s">
        <v>73</v>
      </c>
      <c r="D109" s="77" t="s">
        <v>76</v>
      </c>
      <c r="E109" s="77"/>
      <c r="F109" s="10">
        <v>320</v>
      </c>
      <c r="G109" s="80">
        <v>0</v>
      </c>
      <c r="H109" s="80"/>
      <c r="I109" s="80"/>
      <c r="J109" s="80"/>
      <c r="K109" s="80"/>
      <c r="L109" s="80"/>
      <c r="M109" s="80"/>
      <c r="N109" s="80"/>
      <c r="O109" s="62">
        <v>0</v>
      </c>
      <c r="P109" s="63"/>
      <c r="Q109" s="63"/>
      <c r="R109" s="63"/>
      <c r="S109" s="64"/>
      <c r="T109" s="80">
        <v>0</v>
      </c>
      <c r="U109" s="80"/>
      <c r="V109" s="80"/>
    </row>
    <row r="110" spans="1:22" s="1" customFormat="1" ht="24.75" customHeight="1">
      <c r="A110" s="26" t="s">
        <v>78</v>
      </c>
      <c r="B110" s="96" t="s">
        <v>77</v>
      </c>
      <c r="C110" s="96"/>
      <c r="D110" s="96"/>
      <c r="E110" s="96"/>
      <c r="F110" s="96"/>
      <c r="G110" s="98">
        <f>SUM(G111:N113)</f>
        <v>10251</v>
      </c>
      <c r="H110" s="98"/>
      <c r="I110" s="98"/>
      <c r="J110" s="98"/>
      <c r="K110" s="98"/>
      <c r="L110" s="98"/>
      <c r="M110" s="98"/>
      <c r="N110" s="98"/>
      <c r="O110" s="81">
        <f>O111+O112</f>
        <v>200</v>
      </c>
      <c r="P110" s="82"/>
      <c r="Q110" s="82"/>
      <c r="R110" s="82"/>
      <c r="S110" s="83"/>
      <c r="T110" s="98">
        <f>T111+T112</f>
        <v>150</v>
      </c>
      <c r="U110" s="98"/>
      <c r="V110" s="98"/>
    </row>
    <row r="111" spans="1:22" s="1" customFormat="1" ht="72" customHeight="1">
      <c r="A111" s="25" t="s">
        <v>140</v>
      </c>
      <c r="B111" s="10" t="s">
        <v>14</v>
      </c>
      <c r="C111" s="10" t="s">
        <v>77</v>
      </c>
      <c r="D111" s="77" t="s">
        <v>79</v>
      </c>
      <c r="E111" s="77"/>
      <c r="F111" s="10">
        <v>240</v>
      </c>
      <c r="G111" s="80">
        <v>150</v>
      </c>
      <c r="H111" s="80"/>
      <c r="I111" s="80"/>
      <c r="J111" s="80"/>
      <c r="K111" s="80"/>
      <c r="L111" s="80"/>
      <c r="M111" s="80"/>
      <c r="N111" s="80"/>
      <c r="O111" s="62">
        <v>200</v>
      </c>
      <c r="P111" s="63"/>
      <c r="Q111" s="63"/>
      <c r="R111" s="63"/>
      <c r="S111" s="64"/>
      <c r="T111" s="80">
        <v>150</v>
      </c>
      <c r="U111" s="80"/>
      <c r="V111" s="80"/>
    </row>
    <row r="112" spans="1:22" s="1" customFormat="1" ht="69.75" customHeight="1">
      <c r="A112" s="25" t="s">
        <v>193</v>
      </c>
      <c r="B112" s="10" t="s">
        <v>14</v>
      </c>
      <c r="C112" s="10" t="s">
        <v>77</v>
      </c>
      <c r="D112" s="77">
        <v>2000043230</v>
      </c>
      <c r="E112" s="77"/>
      <c r="F112" s="10">
        <v>410</v>
      </c>
      <c r="G112" s="62">
        <v>10000</v>
      </c>
      <c r="H112" s="63"/>
      <c r="I112" s="63"/>
      <c r="J112" s="63"/>
      <c r="K112" s="63"/>
      <c r="L112" s="63"/>
      <c r="M112" s="63"/>
      <c r="N112" s="64"/>
      <c r="O112" s="62">
        <v>0</v>
      </c>
      <c r="P112" s="63"/>
      <c r="Q112" s="63"/>
      <c r="R112" s="63"/>
      <c r="S112" s="64"/>
      <c r="T112" s="62">
        <v>0</v>
      </c>
      <c r="U112" s="63"/>
      <c r="V112" s="64"/>
    </row>
    <row r="113" spans="1:22" s="1" customFormat="1" ht="72" customHeight="1">
      <c r="A113" s="25" t="s">
        <v>197</v>
      </c>
      <c r="B113" s="10" t="s">
        <v>14</v>
      </c>
      <c r="C113" s="10" t="s">
        <v>77</v>
      </c>
      <c r="D113" s="77" t="s">
        <v>198</v>
      </c>
      <c r="E113" s="77"/>
      <c r="F113" s="10">
        <v>410</v>
      </c>
      <c r="G113" s="62">
        <v>101</v>
      </c>
      <c r="H113" s="63"/>
      <c r="I113" s="63"/>
      <c r="J113" s="63"/>
      <c r="K113" s="63"/>
      <c r="L113" s="63"/>
      <c r="M113" s="63"/>
      <c r="N113" s="64"/>
      <c r="O113" s="62">
        <v>0</v>
      </c>
      <c r="P113" s="63"/>
      <c r="Q113" s="63"/>
      <c r="R113" s="63"/>
      <c r="S113" s="64"/>
      <c r="T113" s="62">
        <v>0</v>
      </c>
      <c r="U113" s="63"/>
      <c r="V113" s="64"/>
    </row>
    <row r="114" spans="1:22" s="1" customFormat="1" ht="48.75" customHeight="1">
      <c r="A114" s="24" t="s">
        <v>81</v>
      </c>
      <c r="B114" s="96" t="s">
        <v>80</v>
      </c>
      <c r="C114" s="96"/>
      <c r="D114" s="96"/>
      <c r="E114" s="96"/>
      <c r="F114" s="96"/>
      <c r="G114" s="98">
        <f>SUM(G115)</f>
        <v>1214.6</v>
      </c>
      <c r="H114" s="98"/>
      <c r="I114" s="98"/>
      <c r="J114" s="98"/>
      <c r="K114" s="98"/>
      <c r="L114" s="98"/>
      <c r="M114" s="98"/>
      <c r="N114" s="98"/>
      <c r="O114" s="81">
        <f>O115</f>
        <v>1373.6</v>
      </c>
      <c r="P114" s="82"/>
      <c r="Q114" s="82"/>
      <c r="R114" s="82"/>
      <c r="S114" s="83"/>
      <c r="T114" s="98">
        <f>T115</f>
        <v>1373.5</v>
      </c>
      <c r="U114" s="98"/>
      <c r="V114" s="98"/>
    </row>
    <row r="115" spans="1:22" s="1" customFormat="1" ht="63" customHeight="1">
      <c r="A115" s="25" t="s">
        <v>108</v>
      </c>
      <c r="B115" s="10" t="s">
        <v>14</v>
      </c>
      <c r="C115" s="10" t="s">
        <v>80</v>
      </c>
      <c r="D115" s="77" t="s">
        <v>82</v>
      </c>
      <c r="E115" s="77"/>
      <c r="F115" s="10" t="s">
        <v>83</v>
      </c>
      <c r="G115" s="80">
        <v>1214.6</v>
      </c>
      <c r="H115" s="80"/>
      <c r="I115" s="80"/>
      <c r="J115" s="80"/>
      <c r="K115" s="80"/>
      <c r="L115" s="80"/>
      <c r="M115" s="80"/>
      <c r="N115" s="80"/>
      <c r="O115" s="62">
        <v>1373.6</v>
      </c>
      <c r="P115" s="63"/>
      <c r="Q115" s="63"/>
      <c r="R115" s="63"/>
      <c r="S115" s="64"/>
      <c r="T115" s="80">
        <v>1373.5</v>
      </c>
      <c r="U115" s="80"/>
      <c r="V115" s="80"/>
    </row>
    <row r="116" spans="1:22" s="1" customFormat="1" ht="18.75" customHeight="1">
      <c r="A116" s="131" t="s">
        <v>84</v>
      </c>
      <c r="B116" s="131"/>
      <c r="C116" s="131"/>
      <c r="D116" s="131"/>
      <c r="E116" s="131"/>
      <c r="F116" s="131"/>
      <c r="G116" s="118">
        <f>G18+G20+G25+G30+G32+G42+G44+G47+G55+G63+G73+G78+G91+G95+G97+G105+G107+G110+G114+G27</f>
        <v>252944.121</v>
      </c>
      <c r="H116" s="118"/>
      <c r="I116" s="118"/>
      <c r="J116" s="118"/>
      <c r="K116" s="118"/>
      <c r="L116" s="118"/>
      <c r="M116" s="118"/>
      <c r="N116" s="118"/>
      <c r="O116" s="115">
        <f>O18+O20+O25+O27+O30+O32+O42+O44+O47+O55+O63+O73+O78+O91+O95+O97+O105+O107+O110+O114</f>
        <v>103434.6</v>
      </c>
      <c r="P116" s="116"/>
      <c r="Q116" s="116"/>
      <c r="R116" s="116"/>
      <c r="S116" s="117"/>
      <c r="T116" s="119">
        <f>T18+T20+T25+T27+T30+T32+T42+T44+T47+T55+T63+T73+T78+T91+T95+T97+T105+T107+T110+T114</f>
        <v>97124.00000000001</v>
      </c>
      <c r="U116" s="119"/>
      <c r="V116" s="119"/>
    </row>
    <row r="117" spans="2:22" s="1" customFormat="1" ht="13.5" customHeight="1">
      <c r="B117" s="113" t="s">
        <v>0</v>
      </c>
      <c r="C117" s="113"/>
      <c r="D117" s="113"/>
      <c r="E117" s="113"/>
      <c r="F117" s="113"/>
      <c r="G117" s="113"/>
      <c r="H117" s="113"/>
      <c r="I117" s="113"/>
      <c r="J117" s="113"/>
      <c r="K117" s="113"/>
      <c r="L117" s="113"/>
      <c r="M117" s="113"/>
      <c r="N117" s="113"/>
      <c r="O117" s="113"/>
      <c r="P117" s="113"/>
      <c r="Q117" s="113"/>
      <c r="R117" s="113"/>
      <c r="S117" s="113"/>
      <c r="T117" s="113"/>
      <c r="U117" s="113"/>
      <c r="V117" s="113"/>
    </row>
    <row r="118" spans="2:22" s="1" customFormat="1" ht="13.5" customHeight="1">
      <c r="B118" s="113" t="s">
        <v>0</v>
      </c>
      <c r="C118" s="113"/>
      <c r="D118" s="113"/>
      <c r="E118" s="113"/>
      <c r="F118" s="113"/>
      <c r="G118" s="113"/>
      <c r="H118" s="113"/>
      <c r="I118" s="113"/>
      <c r="J118" s="113"/>
      <c r="K118" s="113"/>
      <c r="L118" s="113"/>
      <c r="M118" s="113"/>
      <c r="N118" s="113"/>
      <c r="O118" s="113"/>
      <c r="P118" s="113"/>
      <c r="Q118" s="113"/>
      <c r="R118" s="113"/>
      <c r="S118" s="113"/>
      <c r="T118" s="113"/>
      <c r="U118" s="113"/>
      <c r="V118" s="113"/>
    </row>
    <row r="119" spans="1:22" s="1" customFormat="1" ht="13.5" customHeight="1" hidden="1">
      <c r="A119" s="12" t="s">
        <v>85</v>
      </c>
      <c r="B119" s="12"/>
      <c r="C119" s="12"/>
      <c r="D119" s="12"/>
      <c r="E119" s="4" t="s">
        <v>0</v>
      </c>
      <c r="F119" s="4"/>
      <c r="G119" s="4"/>
      <c r="H119" s="4"/>
      <c r="I119" s="4"/>
      <c r="N119" s="114" t="s">
        <v>86</v>
      </c>
      <c r="O119" s="114"/>
      <c r="P119" s="114"/>
      <c r="Q119" s="114"/>
      <c r="R119" s="114"/>
      <c r="S119" s="114"/>
      <c r="T119" s="114"/>
      <c r="U119" s="114"/>
      <c r="V119" s="3" t="s">
        <v>0</v>
      </c>
    </row>
    <row r="120" spans="1:22" s="1" customFormat="1" ht="13.5" customHeight="1" hidden="1">
      <c r="A120" s="6" t="s">
        <v>0</v>
      </c>
      <c r="B120" s="6"/>
      <c r="C120" s="6"/>
      <c r="D120" s="6"/>
      <c r="E120" s="3" t="s">
        <v>0</v>
      </c>
      <c r="F120" s="112" t="s">
        <v>87</v>
      </c>
      <c r="G120" s="112"/>
      <c r="H120" s="5"/>
      <c r="I120" s="3" t="s">
        <v>0</v>
      </c>
      <c r="N120" s="3" t="s">
        <v>0</v>
      </c>
      <c r="O120" s="112" t="s">
        <v>88</v>
      </c>
      <c r="P120" s="112"/>
      <c r="Q120" s="112"/>
      <c r="R120" s="112"/>
      <c r="S120" s="112"/>
      <c r="T120" s="112"/>
      <c r="U120" s="113" t="s">
        <v>0</v>
      </c>
      <c r="V120" s="113"/>
    </row>
    <row r="121" spans="1:22" s="1" customFormat="1" ht="13.5" customHeight="1" hidden="1">
      <c r="A121" s="100" t="s">
        <v>0</v>
      </c>
      <c r="B121" s="100"/>
      <c r="C121" s="100"/>
      <c r="D121" s="100"/>
      <c r="E121" s="100"/>
      <c r="F121" s="100"/>
      <c r="G121" s="100"/>
      <c r="H121" s="100"/>
      <c r="I121" s="100"/>
      <c r="J121" s="100"/>
      <c r="K121" s="100"/>
      <c r="L121" s="100"/>
      <c r="M121" s="100"/>
      <c r="N121" s="100"/>
      <c r="O121" s="100"/>
      <c r="P121" s="100"/>
      <c r="Q121" s="100"/>
      <c r="R121" s="100"/>
      <c r="S121" s="100"/>
      <c r="T121" s="100"/>
      <c r="U121" s="100"/>
      <c r="V121" s="100"/>
    </row>
    <row r="122" spans="1:22" s="1" customFormat="1" ht="9" customHeight="1" hidden="1">
      <c r="A122" s="12" t="s">
        <v>89</v>
      </c>
      <c r="B122" s="138" t="s">
        <v>90</v>
      </c>
      <c r="C122" s="138"/>
      <c r="D122" s="138"/>
      <c r="E122" s="138"/>
      <c r="F122" s="138"/>
      <c r="G122" s="21"/>
      <c r="H122" s="21"/>
      <c r="I122" s="21"/>
      <c r="J122" s="15"/>
      <c r="K122" s="12"/>
      <c r="L122" s="12"/>
      <c r="M122" s="12" t="s">
        <v>0</v>
      </c>
      <c r="N122" s="15"/>
      <c r="O122" s="139" t="s">
        <v>91</v>
      </c>
      <c r="P122" s="139"/>
      <c r="Q122" s="139"/>
      <c r="R122" s="139"/>
      <c r="S122" s="139"/>
      <c r="T122" s="139"/>
      <c r="U122" s="139"/>
      <c r="V122" s="22"/>
    </row>
    <row r="123" spans="1:22" s="1" customFormat="1" ht="25.5" customHeight="1" hidden="1">
      <c r="A123" s="14" t="s">
        <v>0</v>
      </c>
      <c r="B123" s="14"/>
      <c r="C123" s="14"/>
      <c r="D123" s="111" t="s">
        <v>92</v>
      </c>
      <c r="E123" s="111"/>
      <c r="F123" s="111"/>
      <c r="G123" s="111" t="s">
        <v>87</v>
      </c>
      <c r="H123" s="111"/>
      <c r="I123" s="18"/>
      <c r="J123" s="18"/>
      <c r="L123" s="6" t="s">
        <v>0</v>
      </c>
      <c r="M123" s="3" t="s">
        <v>0</v>
      </c>
      <c r="O123" s="111" t="s">
        <v>88</v>
      </c>
      <c r="P123" s="111"/>
      <c r="Q123" s="111"/>
      <c r="R123" s="111"/>
      <c r="S123" s="111"/>
      <c r="T123" s="111"/>
      <c r="U123" s="111"/>
      <c r="V123" s="13"/>
    </row>
    <row r="124" spans="1:22" s="39" customFormat="1" ht="26.25" customHeight="1">
      <c r="A124" s="136"/>
      <c r="B124" s="136"/>
      <c r="C124" s="136"/>
      <c r="D124" s="15"/>
      <c r="E124" s="38"/>
      <c r="F124" s="38"/>
      <c r="G124" s="38"/>
      <c r="H124" s="38"/>
      <c r="I124" s="38"/>
      <c r="N124" s="138"/>
      <c r="O124" s="138"/>
      <c r="P124" s="138"/>
      <c r="Q124" s="138"/>
      <c r="R124" s="138"/>
      <c r="S124" s="138"/>
      <c r="T124" s="138"/>
      <c r="U124" s="138"/>
      <c r="V124" s="16"/>
    </row>
    <row r="125" spans="1:22" s="39" customFormat="1" ht="23.25" customHeight="1">
      <c r="A125" s="20"/>
      <c r="B125" s="20"/>
      <c r="C125" s="20"/>
      <c r="D125" s="20"/>
      <c r="E125" s="16"/>
      <c r="F125" s="111"/>
      <c r="G125" s="111"/>
      <c r="H125" s="111"/>
      <c r="I125" s="16"/>
      <c r="N125" s="16"/>
      <c r="O125" s="111"/>
      <c r="P125" s="111"/>
      <c r="Q125" s="111"/>
      <c r="R125" s="111"/>
      <c r="S125" s="111"/>
      <c r="T125" s="111"/>
      <c r="U125" s="137"/>
      <c r="V125" s="137"/>
    </row>
    <row r="126" spans="1:22" s="39" customFormat="1" ht="13.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row>
    <row r="127" spans="1:22" s="39" customFormat="1" ht="20.25" customHeight="1">
      <c r="A127" s="136"/>
      <c r="B127" s="136"/>
      <c r="C127" s="136"/>
      <c r="D127" s="15"/>
      <c r="E127" s="15"/>
      <c r="F127" s="134"/>
      <c r="G127" s="134"/>
      <c r="H127" s="15"/>
      <c r="I127" s="15"/>
      <c r="J127" s="15"/>
      <c r="K127" s="15"/>
      <c r="L127" s="15"/>
      <c r="M127" s="15"/>
      <c r="N127" s="134"/>
      <c r="O127" s="134"/>
      <c r="P127" s="134"/>
      <c r="Q127" s="134"/>
      <c r="R127" s="134"/>
      <c r="S127" s="134"/>
      <c r="T127" s="134"/>
      <c r="U127" s="134"/>
      <c r="V127" s="15"/>
    </row>
    <row r="128" spans="1:22" s="39" customFormat="1" ht="25.5" customHeight="1">
      <c r="A128" s="19"/>
      <c r="B128" s="19"/>
      <c r="C128" s="19"/>
      <c r="D128" s="18"/>
      <c r="E128" s="18"/>
      <c r="F128" s="111"/>
      <c r="G128" s="111"/>
      <c r="H128" s="111"/>
      <c r="I128" s="111"/>
      <c r="J128" s="18"/>
      <c r="L128" s="20"/>
      <c r="M128" s="16"/>
      <c r="O128" s="111"/>
      <c r="P128" s="111"/>
      <c r="Q128" s="111"/>
      <c r="R128" s="111"/>
      <c r="S128" s="111"/>
      <c r="T128" s="111"/>
      <c r="U128" s="111"/>
      <c r="V128" s="18"/>
    </row>
    <row r="129" spans="2:22" s="39" customFormat="1" ht="13.5" customHeight="1">
      <c r="B129" s="19"/>
      <c r="C129" s="19"/>
      <c r="D129" s="19"/>
      <c r="E129" s="19"/>
      <c r="F129" s="19"/>
      <c r="G129" s="19"/>
      <c r="H129" s="20"/>
      <c r="I129" s="18"/>
      <c r="J129" s="18"/>
      <c r="K129" s="18"/>
      <c r="L129" s="18"/>
      <c r="M129" s="20"/>
      <c r="N129" s="16"/>
      <c r="O129" s="17"/>
      <c r="P129" s="16"/>
      <c r="Q129" s="19"/>
      <c r="R129" s="19"/>
      <c r="S129" s="18"/>
      <c r="T129" s="18"/>
      <c r="U129" s="18"/>
      <c r="V129" s="18"/>
    </row>
    <row r="130" spans="1:22" s="39" customFormat="1" ht="13.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row>
    <row r="131" spans="1:22" s="39" customFormat="1" ht="6" customHeight="1">
      <c r="A131" s="40"/>
      <c r="B131" s="40"/>
      <c r="C131" s="40"/>
      <c r="D131" s="40"/>
      <c r="E131" s="40"/>
      <c r="F131" s="40"/>
      <c r="G131" s="40"/>
      <c r="H131" s="40"/>
      <c r="I131" s="40"/>
      <c r="J131" s="40"/>
      <c r="K131" s="40"/>
      <c r="L131" s="40"/>
      <c r="M131" s="40"/>
      <c r="N131" s="40"/>
      <c r="O131" s="40"/>
      <c r="P131" s="40"/>
      <c r="Q131" s="40"/>
      <c r="R131" s="40"/>
      <c r="S131" s="40"/>
      <c r="T131" s="40"/>
      <c r="U131" s="40"/>
      <c r="V131" s="40"/>
    </row>
    <row r="132" spans="1:22" s="39" customFormat="1" ht="13.5" customHeight="1">
      <c r="A132" s="133"/>
      <c r="B132" s="133"/>
      <c r="C132" s="133"/>
      <c r="D132" s="133"/>
      <c r="E132" s="40"/>
      <c r="F132" s="40"/>
      <c r="G132" s="40"/>
      <c r="H132" s="40"/>
      <c r="I132" s="40"/>
      <c r="J132" s="40"/>
      <c r="K132" s="40"/>
      <c r="L132" s="40"/>
      <c r="M132" s="40"/>
      <c r="N132" s="40"/>
      <c r="O132" s="40"/>
      <c r="P132" s="40"/>
      <c r="Q132" s="40"/>
      <c r="R132" s="40"/>
      <c r="S132" s="40"/>
      <c r="T132" s="40"/>
      <c r="U132" s="40"/>
      <c r="V132" s="40"/>
    </row>
    <row r="133" spans="2:22" s="41" customFormat="1" ht="12.75">
      <c r="B133" s="39"/>
      <c r="C133" s="39"/>
      <c r="D133" s="39"/>
      <c r="E133" s="39"/>
      <c r="F133" s="39"/>
      <c r="G133" s="39"/>
      <c r="H133" s="39"/>
      <c r="I133" s="39"/>
      <c r="J133" s="39"/>
      <c r="K133" s="39"/>
      <c r="L133" s="39"/>
      <c r="M133" s="39"/>
      <c r="N133" s="39"/>
      <c r="O133" s="39"/>
      <c r="P133" s="39"/>
      <c r="Q133" s="39"/>
      <c r="R133" s="39"/>
      <c r="S133" s="39"/>
      <c r="T133" s="39"/>
      <c r="U133" s="39"/>
      <c r="V133" s="39"/>
    </row>
  </sheetData>
  <sheetProtection/>
  <mergeCells count="449">
    <mergeCell ref="D83:E83"/>
    <mergeCell ref="G83:N83"/>
    <mergeCell ref="O83:S83"/>
    <mergeCell ref="T83:V83"/>
    <mergeCell ref="T94:V94"/>
    <mergeCell ref="G94:N94"/>
    <mergeCell ref="T38:V38"/>
    <mergeCell ref="T64:V64"/>
    <mergeCell ref="T65:V65"/>
    <mergeCell ref="T56:V56"/>
    <mergeCell ref="O41:S41"/>
    <mergeCell ref="G55:N55"/>
    <mergeCell ref="G61:N61"/>
    <mergeCell ref="O61:S61"/>
    <mergeCell ref="O122:U122"/>
    <mergeCell ref="D51:E51"/>
    <mergeCell ref="G51:N51"/>
    <mergeCell ref="O51:S51"/>
    <mergeCell ref="T51:V51"/>
    <mergeCell ref="G70:N70"/>
    <mergeCell ref="O70:S70"/>
    <mergeCell ref="D60:E60"/>
    <mergeCell ref="T67:V67"/>
    <mergeCell ref="D64:E64"/>
    <mergeCell ref="T69:V69"/>
    <mergeCell ref="O89:S89"/>
    <mergeCell ref="T75:V75"/>
    <mergeCell ref="D74:E74"/>
    <mergeCell ref="G74:N74"/>
    <mergeCell ref="D72:E72"/>
    <mergeCell ref="T86:V86"/>
    <mergeCell ref="T70:V70"/>
    <mergeCell ref="G71:N71"/>
    <mergeCell ref="G79:N79"/>
    <mergeCell ref="F128:I128"/>
    <mergeCell ref="O128:U128"/>
    <mergeCell ref="O92:S92"/>
    <mergeCell ref="O96:S96"/>
    <mergeCell ref="T115:V115"/>
    <mergeCell ref="B122:F122"/>
    <mergeCell ref="O115:S115"/>
    <mergeCell ref="B114:F114"/>
    <mergeCell ref="A124:C124"/>
    <mergeCell ref="N124:U124"/>
    <mergeCell ref="A132:D132"/>
    <mergeCell ref="N127:U127"/>
    <mergeCell ref="T89:V89"/>
    <mergeCell ref="A126:V126"/>
    <mergeCell ref="A127:C127"/>
    <mergeCell ref="F127:G127"/>
    <mergeCell ref="F125:H125"/>
    <mergeCell ref="O125:T125"/>
    <mergeCell ref="U125:V125"/>
    <mergeCell ref="F120:G120"/>
    <mergeCell ref="B117:V117"/>
    <mergeCell ref="A116:F116"/>
    <mergeCell ref="D115:E115"/>
    <mergeCell ref="A121:V121"/>
    <mergeCell ref="G115:N115"/>
    <mergeCell ref="D56:E56"/>
    <mergeCell ref="D59:E59"/>
    <mergeCell ref="G93:N93"/>
    <mergeCell ref="B95:F95"/>
    <mergeCell ref="D93:E93"/>
    <mergeCell ref="D70:E70"/>
    <mergeCell ref="G69:N69"/>
    <mergeCell ref="G65:N65"/>
    <mergeCell ref="O64:S64"/>
    <mergeCell ref="O65:S65"/>
    <mergeCell ref="G58:N58"/>
    <mergeCell ref="D69:E69"/>
    <mergeCell ref="D65:E65"/>
    <mergeCell ref="G64:N64"/>
    <mergeCell ref="G38:N38"/>
    <mergeCell ref="G45:N45"/>
    <mergeCell ref="D43:E43"/>
    <mergeCell ref="D46:E46"/>
    <mergeCell ref="D67:E67"/>
    <mergeCell ref="O56:S56"/>
    <mergeCell ref="O38:S38"/>
    <mergeCell ref="A2:V2"/>
    <mergeCell ref="A3:V3"/>
    <mergeCell ref="B15:F15"/>
    <mergeCell ref="D9:S9"/>
    <mergeCell ref="A4:V4"/>
    <mergeCell ref="A5:V5"/>
    <mergeCell ref="E7:U7"/>
    <mergeCell ref="A8:D8"/>
    <mergeCell ref="B11:V11"/>
    <mergeCell ref="O94:S94"/>
    <mergeCell ref="G31:N31"/>
    <mergeCell ref="G32:N32"/>
    <mergeCell ref="A10:J10"/>
    <mergeCell ref="G15:V15"/>
    <mergeCell ref="A7:D7"/>
    <mergeCell ref="A1:V1"/>
    <mergeCell ref="O110:S110"/>
    <mergeCell ref="D108:E108"/>
    <mergeCell ref="T108:V108"/>
    <mergeCell ref="O95:S95"/>
    <mergeCell ref="O104:S104"/>
    <mergeCell ref="D106:E106"/>
    <mergeCell ref="D101:E101"/>
    <mergeCell ref="G101:N101"/>
    <mergeCell ref="O101:S101"/>
    <mergeCell ref="T101:V101"/>
    <mergeCell ref="O18:S18"/>
    <mergeCell ref="D17:E17"/>
    <mergeCell ref="O23:S23"/>
    <mergeCell ref="T93:V93"/>
    <mergeCell ref="G56:N56"/>
    <mergeCell ref="T74:V74"/>
    <mergeCell ref="O53:S53"/>
    <mergeCell ref="O93:S93"/>
    <mergeCell ref="G33:N33"/>
    <mergeCell ref="D33:E33"/>
    <mergeCell ref="G47:N47"/>
    <mergeCell ref="D35:E35"/>
    <mergeCell ref="D53:E53"/>
    <mergeCell ref="G22:N22"/>
    <mergeCell ref="T26:V26"/>
    <mergeCell ref="G21:N21"/>
    <mergeCell ref="D45:E45"/>
    <mergeCell ref="G35:N35"/>
    <mergeCell ref="B47:F47"/>
    <mergeCell ref="D38:E38"/>
    <mergeCell ref="O116:S116"/>
    <mergeCell ref="G116:N116"/>
    <mergeCell ref="T116:V116"/>
    <mergeCell ref="D94:E94"/>
    <mergeCell ref="T110:V110"/>
    <mergeCell ref="G109:N109"/>
    <mergeCell ref="G110:N110"/>
    <mergeCell ref="D109:E109"/>
    <mergeCell ref="G114:N114"/>
    <mergeCell ref="D111:E111"/>
    <mergeCell ref="O114:S114"/>
    <mergeCell ref="O111:S111"/>
    <mergeCell ref="T114:V114"/>
    <mergeCell ref="G113:N113"/>
    <mergeCell ref="O113:S113"/>
    <mergeCell ref="T113:V113"/>
    <mergeCell ref="D113:E113"/>
    <mergeCell ref="G108:N108"/>
    <mergeCell ref="B107:F107"/>
    <mergeCell ref="T107:V107"/>
    <mergeCell ref="O108:S108"/>
    <mergeCell ref="O107:S107"/>
    <mergeCell ref="G107:N107"/>
    <mergeCell ref="T111:V111"/>
    <mergeCell ref="T109:V109"/>
    <mergeCell ref="O109:S109"/>
    <mergeCell ref="O120:T120"/>
    <mergeCell ref="U120:V120"/>
    <mergeCell ref="B118:V118"/>
    <mergeCell ref="N119:U119"/>
    <mergeCell ref="G111:N111"/>
    <mergeCell ref="B110:F110"/>
    <mergeCell ref="D112:E112"/>
    <mergeCell ref="G112:N112"/>
    <mergeCell ref="O112:S112"/>
    <mergeCell ref="T112:V112"/>
    <mergeCell ref="T106:V106"/>
    <mergeCell ref="G105:N105"/>
    <mergeCell ref="G106:N106"/>
    <mergeCell ref="B105:F105"/>
    <mergeCell ref="T105:V105"/>
    <mergeCell ref="O105:S105"/>
    <mergeCell ref="O106:S106"/>
    <mergeCell ref="G100:N100"/>
    <mergeCell ref="O100:S100"/>
    <mergeCell ref="T100:V100"/>
    <mergeCell ref="D104:E104"/>
    <mergeCell ref="T104:V104"/>
    <mergeCell ref="G104:N104"/>
    <mergeCell ref="D103:E103"/>
    <mergeCell ref="T103:V103"/>
    <mergeCell ref="G103:N103"/>
    <mergeCell ref="O103:S103"/>
    <mergeCell ref="D96:E96"/>
    <mergeCell ref="T96:V96"/>
    <mergeCell ref="G102:N102"/>
    <mergeCell ref="D102:E102"/>
    <mergeCell ref="T102:V102"/>
    <mergeCell ref="B97:F97"/>
    <mergeCell ref="T97:V97"/>
    <mergeCell ref="O97:S97"/>
    <mergeCell ref="O102:S102"/>
    <mergeCell ref="D100:E100"/>
    <mergeCell ref="D123:F123"/>
    <mergeCell ref="G123:H123"/>
    <mergeCell ref="O123:U123"/>
    <mergeCell ref="T95:V95"/>
    <mergeCell ref="G95:N95"/>
    <mergeCell ref="G96:N96"/>
    <mergeCell ref="G97:N97"/>
    <mergeCell ref="T99:V99"/>
    <mergeCell ref="D99:E99"/>
    <mergeCell ref="G99:N99"/>
    <mergeCell ref="A17:B17"/>
    <mergeCell ref="G18:N18"/>
    <mergeCell ref="G19:N19"/>
    <mergeCell ref="E8:U8"/>
    <mergeCell ref="O21:S21"/>
    <mergeCell ref="O22:S22"/>
    <mergeCell ref="D22:E22"/>
    <mergeCell ref="T22:V22"/>
    <mergeCell ref="D21:E21"/>
    <mergeCell ref="T21:V21"/>
    <mergeCell ref="O24:S24"/>
    <mergeCell ref="O25:S25"/>
    <mergeCell ref="O26:S26"/>
    <mergeCell ref="O30:S30"/>
    <mergeCell ref="B25:F25"/>
    <mergeCell ref="G24:N24"/>
    <mergeCell ref="D24:E24"/>
    <mergeCell ref="O31:S31"/>
    <mergeCell ref="O78:S78"/>
    <mergeCell ref="G92:N92"/>
    <mergeCell ref="D88:E88"/>
    <mergeCell ref="D87:E87"/>
    <mergeCell ref="D89:E89"/>
    <mergeCell ref="O91:S91"/>
    <mergeCell ref="D79:E79"/>
    <mergeCell ref="D86:E86"/>
    <mergeCell ref="O86:S86"/>
    <mergeCell ref="B91:F91"/>
    <mergeCell ref="T91:V91"/>
    <mergeCell ref="D92:E92"/>
    <mergeCell ref="T88:V88"/>
    <mergeCell ref="O88:S88"/>
    <mergeCell ref="G89:N89"/>
    <mergeCell ref="G91:N91"/>
    <mergeCell ref="D90:E90"/>
    <mergeCell ref="O79:S79"/>
    <mergeCell ref="T79:V79"/>
    <mergeCell ref="O90:S90"/>
    <mergeCell ref="T92:V92"/>
    <mergeCell ref="T90:V90"/>
    <mergeCell ref="T81:V81"/>
    <mergeCell ref="G82:N82"/>
    <mergeCell ref="T84:V84"/>
    <mergeCell ref="O77:S77"/>
    <mergeCell ref="T72:V72"/>
    <mergeCell ref="T77:V77"/>
    <mergeCell ref="G90:N90"/>
    <mergeCell ref="T87:V87"/>
    <mergeCell ref="G87:N87"/>
    <mergeCell ref="G88:N88"/>
    <mergeCell ref="O87:S87"/>
    <mergeCell ref="T78:V78"/>
    <mergeCell ref="G72:N72"/>
    <mergeCell ref="T71:V71"/>
    <mergeCell ref="G78:N78"/>
    <mergeCell ref="G86:N86"/>
    <mergeCell ref="B78:F78"/>
    <mergeCell ref="T73:V73"/>
    <mergeCell ref="D75:E75"/>
    <mergeCell ref="G75:N75"/>
    <mergeCell ref="O82:S82"/>
    <mergeCell ref="B63:F63"/>
    <mergeCell ref="G77:N77"/>
    <mergeCell ref="D76:E76"/>
    <mergeCell ref="T76:V76"/>
    <mergeCell ref="O76:S76"/>
    <mergeCell ref="G76:N76"/>
    <mergeCell ref="B73:F73"/>
    <mergeCell ref="G73:N73"/>
    <mergeCell ref="D66:E66"/>
    <mergeCell ref="G66:N66"/>
    <mergeCell ref="D49:E49"/>
    <mergeCell ref="T49:V49"/>
    <mergeCell ref="G49:N49"/>
    <mergeCell ref="G54:N54"/>
    <mergeCell ref="O49:S49"/>
    <mergeCell ref="D77:E77"/>
    <mergeCell ref="T63:V63"/>
    <mergeCell ref="O63:S63"/>
    <mergeCell ref="G63:N63"/>
    <mergeCell ref="D61:E61"/>
    <mergeCell ref="T53:V53"/>
    <mergeCell ref="T44:V44"/>
    <mergeCell ref="T45:V45"/>
    <mergeCell ref="G50:N50"/>
    <mergeCell ref="O50:S50"/>
    <mergeCell ref="T50:V50"/>
    <mergeCell ref="O52:S52"/>
    <mergeCell ref="T52:V52"/>
    <mergeCell ref="T47:V47"/>
    <mergeCell ref="T46:V46"/>
    <mergeCell ref="T43:V43"/>
    <mergeCell ref="G43:N43"/>
    <mergeCell ref="G44:N44"/>
    <mergeCell ref="O43:S43"/>
    <mergeCell ref="O44:S44"/>
    <mergeCell ref="B44:F44"/>
    <mergeCell ref="D39:E39"/>
    <mergeCell ref="T39:V39"/>
    <mergeCell ref="O42:S42"/>
    <mergeCell ref="B42:F42"/>
    <mergeCell ref="G39:N39"/>
    <mergeCell ref="O39:S39"/>
    <mergeCell ref="T34:V34"/>
    <mergeCell ref="T35:V35"/>
    <mergeCell ref="O36:S36"/>
    <mergeCell ref="T36:V36"/>
    <mergeCell ref="G34:N34"/>
    <mergeCell ref="D34:E34"/>
    <mergeCell ref="O35:S35"/>
    <mergeCell ref="D36:E36"/>
    <mergeCell ref="G36:N36"/>
    <mergeCell ref="O33:S33"/>
    <mergeCell ref="O34:S34"/>
    <mergeCell ref="O32:S32"/>
    <mergeCell ref="B32:F32"/>
    <mergeCell ref="T32:V32"/>
    <mergeCell ref="T37:V37"/>
    <mergeCell ref="O37:S37"/>
    <mergeCell ref="G37:N37"/>
    <mergeCell ref="D37:E37"/>
    <mergeCell ref="T33:V33"/>
    <mergeCell ref="T25:V25"/>
    <mergeCell ref="O29:S29"/>
    <mergeCell ref="D26:E26"/>
    <mergeCell ref="G25:N25"/>
    <mergeCell ref="G26:N26"/>
    <mergeCell ref="D28:E28"/>
    <mergeCell ref="G28:N28"/>
    <mergeCell ref="O28:S28"/>
    <mergeCell ref="T28:V28"/>
    <mergeCell ref="T29:V29"/>
    <mergeCell ref="G17:N17"/>
    <mergeCell ref="O19:S19"/>
    <mergeCell ref="T58:V58"/>
    <mergeCell ref="B55:F55"/>
    <mergeCell ref="T55:V55"/>
    <mergeCell ref="B27:F27"/>
    <mergeCell ref="G27:N27"/>
    <mergeCell ref="O27:S27"/>
    <mergeCell ref="T27:V27"/>
    <mergeCell ref="G29:N29"/>
    <mergeCell ref="B12:V12"/>
    <mergeCell ref="B14:V14"/>
    <mergeCell ref="K10:T10"/>
    <mergeCell ref="U10:V10"/>
    <mergeCell ref="T16:V16"/>
    <mergeCell ref="D16:E16"/>
    <mergeCell ref="A13:V13"/>
    <mergeCell ref="A15:A16"/>
    <mergeCell ref="O16:S16"/>
    <mergeCell ref="G16:N16"/>
    <mergeCell ref="B20:F20"/>
    <mergeCell ref="T20:V20"/>
    <mergeCell ref="G20:N20"/>
    <mergeCell ref="O20:S20"/>
    <mergeCell ref="O17:S17"/>
    <mergeCell ref="D19:E19"/>
    <mergeCell ref="T17:V17"/>
    <mergeCell ref="T19:V19"/>
    <mergeCell ref="B18:F18"/>
    <mergeCell ref="T18:V18"/>
    <mergeCell ref="D31:E31"/>
    <mergeCell ref="T31:V31"/>
    <mergeCell ref="B30:F30"/>
    <mergeCell ref="T30:V30"/>
    <mergeCell ref="T24:V24"/>
    <mergeCell ref="D23:E23"/>
    <mergeCell ref="T23:V23"/>
    <mergeCell ref="G23:N23"/>
    <mergeCell ref="D29:E29"/>
    <mergeCell ref="G30:N30"/>
    <mergeCell ref="D58:E58"/>
    <mergeCell ref="D50:E50"/>
    <mergeCell ref="O54:S54"/>
    <mergeCell ref="G53:N53"/>
    <mergeCell ref="D52:E52"/>
    <mergeCell ref="G52:N52"/>
    <mergeCell ref="O57:S57"/>
    <mergeCell ref="D54:E54"/>
    <mergeCell ref="O66:S66"/>
    <mergeCell ref="O45:S45"/>
    <mergeCell ref="O46:S46"/>
    <mergeCell ref="O47:S47"/>
    <mergeCell ref="D62:E62"/>
    <mergeCell ref="G62:N62"/>
    <mergeCell ref="O62:S62"/>
    <mergeCell ref="O58:S58"/>
    <mergeCell ref="G46:N46"/>
    <mergeCell ref="D48:E48"/>
    <mergeCell ref="T62:V62"/>
    <mergeCell ref="O59:S59"/>
    <mergeCell ref="T59:V59"/>
    <mergeCell ref="G59:N59"/>
    <mergeCell ref="T80:V80"/>
    <mergeCell ref="O69:S69"/>
    <mergeCell ref="O75:S75"/>
    <mergeCell ref="O60:S60"/>
    <mergeCell ref="T61:V61"/>
    <mergeCell ref="T66:V66"/>
    <mergeCell ref="D98:E98"/>
    <mergeCell ref="G98:N98"/>
    <mergeCell ref="O98:S98"/>
    <mergeCell ref="T57:V57"/>
    <mergeCell ref="D81:E81"/>
    <mergeCell ref="D57:E57"/>
    <mergeCell ref="G57:N57"/>
    <mergeCell ref="G67:N67"/>
    <mergeCell ref="O67:S67"/>
    <mergeCell ref="D71:E71"/>
    <mergeCell ref="D68:E68"/>
    <mergeCell ref="D82:E82"/>
    <mergeCell ref="G81:N81"/>
    <mergeCell ref="O81:S81"/>
    <mergeCell ref="O74:S74"/>
    <mergeCell ref="O80:S80"/>
    <mergeCell ref="O71:S71"/>
    <mergeCell ref="O72:S72"/>
    <mergeCell ref="O73:S73"/>
    <mergeCell ref="D80:E80"/>
    <mergeCell ref="O99:S99"/>
    <mergeCell ref="T82:V82"/>
    <mergeCell ref="D85:E85"/>
    <mergeCell ref="G85:N85"/>
    <mergeCell ref="O85:S85"/>
    <mergeCell ref="T85:V85"/>
    <mergeCell ref="D84:E84"/>
    <mergeCell ref="G84:N84"/>
    <mergeCell ref="O84:S84"/>
    <mergeCell ref="T98:V98"/>
    <mergeCell ref="D40:E40"/>
    <mergeCell ref="G40:N40"/>
    <mergeCell ref="O40:S40"/>
    <mergeCell ref="T40:V40"/>
    <mergeCell ref="O48:S48"/>
    <mergeCell ref="T48:V48"/>
    <mergeCell ref="D41:E41"/>
    <mergeCell ref="T41:V41"/>
    <mergeCell ref="G41:N41"/>
    <mergeCell ref="G42:N42"/>
    <mergeCell ref="G48:N48"/>
    <mergeCell ref="T42:V42"/>
    <mergeCell ref="G68:N68"/>
    <mergeCell ref="O68:S68"/>
    <mergeCell ref="T68:V68"/>
    <mergeCell ref="G80:N80"/>
    <mergeCell ref="T54:V54"/>
    <mergeCell ref="T60:V60"/>
    <mergeCell ref="G60:N60"/>
    <mergeCell ref="O55:S55"/>
  </mergeCells>
  <printOptions/>
  <pageMargins left="0.7874015748031497" right="0" top="0.3937007874015748" bottom="0" header="0.5118110236220472" footer="0.5118110236220472"/>
  <pageSetup fitToHeight="9"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AC9" sqref="AC9"/>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8.57421875" style="1" customWidth="1"/>
    <col min="16" max="16" width="0.13671875" style="1" customWidth="1"/>
    <col min="17" max="17" width="1.7109375" style="1" customWidth="1"/>
    <col min="18" max="18" width="0.71875" style="1" customWidth="1"/>
    <col min="19" max="20" width="1.57421875" style="1" customWidth="1"/>
    <col min="21" max="22" width="4.421875" style="1" customWidth="1"/>
  </cols>
  <sheetData>
    <row r="1" spans="1:22" s="1" customFormat="1" ht="13.5" customHeight="1">
      <c r="A1" s="105" t="s">
        <v>141</v>
      </c>
      <c r="B1" s="105"/>
      <c r="C1" s="105"/>
      <c r="D1" s="105"/>
      <c r="E1" s="105"/>
      <c r="F1" s="105"/>
      <c r="G1" s="105"/>
      <c r="H1" s="105"/>
      <c r="I1" s="105"/>
      <c r="J1" s="105"/>
      <c r="K1" s="105"/>
      <c r="L1" s="105"/>
      <c r="M1" s="105"/>
      <c r="N1" s="105"/>
      <c r="O1" s="105"/>
      <c r="P1" s="105"/>
      <c r="Q1" s="105"/>
      <c r="R1" s="105"/>
      <c r="S1" s="105"/>
      <c r="T1" s="105"/>
      <c r="U1" s="105"/>
      <c r="V1" s="105"/>
    </row>
    <row r="2" spans="1:22" s="1" customFormat="1" ht="13.5" customHeight="1">
      <c r="A2" s="32"/>
      <c r="B2" s="32"/>
      <c r="C2" s="32"/>
      <c r="D2" s="32"/>
      <c r="E2" s="32"/>
      <c r="F2" s="32"/>
      <c r="G2" s="32"/>
      <c r="H2" s="32"/>
      <c r="I2" s="32"/>
      <c r="J2" s="32"/>
      <c r="K2" s="32"/>
      <c r="L2" s="32"/>
      <c r="M2" s="32"/>
      <c r="N2" s="32"/>
      <c r="O2" s="32"/>
      <c r="P2" s="32"/>
      <c r="Q2" s="32"/>
      <c r="R2" s="32"/>
      <c r="S2" s="32"/>
      <c r="T2" s="32"/>
      <c r="U2" s="32"/>
      <c r="V2" s="32"/>
    </row>
    <row r="3" spans="1:22" s="1" customFormat="1" ht="13.5" customHeight="1">
      <c r="A3" s="32"/>
      <c r="B3" s="32"/>
      <c r="C3" s="32"/>
      <c r="D3" s="32"/>
      <c r="E3" s="32"/>
      <c r="F3" s="32"/>
      <c r="G3" s="32"/>
      <c r="H3" s="32"/>
      <c r="I3" s="32"/>
      <c r="J3" s="32"/>
      <c r="K3" s="32"/>
      <c r="L3" s="32"/>
      <c r="M3" s="32"/>
      <c r="N3" s="32"/>
      <c r="O3" s="32"/>
      <c r="P3" s="32"/>
      <c r="Q3" s="32"/>
      <c r="R3" s="32"/>
      <c r="S3" s="32"/>
      <c r="T3" s="32"/>
      <c r="U3" s="32"/>
      <c r="V3" s="32"/>
    </row>
    <row r="4" spans="1:22" s="1" customFormat="1" ht="27" customHeight="1">
      <c r="A4" s="101" t="s">
        <v>142</v>
      </c>
      <c r="B4" s="101"/>
      <c r="C4" s="101"/>
      <c r="D4" s="101"/>
      <c r="E4" s="129" t="s">
        <v>1</v>
      </c>
      <c r="F4" s="129"/>
      <c r="G4" s="129"/>
      <c r="H4" s="129"/>
      <c r="I4" s="129"/>
      <c r="J4" s="129"/>
      <c r="K4" s="129"/>
      <c r="L4" s="129"/>
      <c r="M4" s="129"/>
      <c r="N4" s="129"/>
      <c r="O4" s="129"/>
      <c r="P4" s="129"/>
      <c r="Q4" s="129"/>
      <c r="R4" s="129"/>
      <c r="S4" s="129"/>
      <c r="T4" s="129"/>
      <c r="U4" s="129"/>
      <c r="V4" s="2"/>
    </row>
    <row r="5" spans="1:22" s="1" customFormat="1" ht="13.5" customHeight="1">
      <c r="A5" s="101" t="s">
        <v>143</v>
      </c>
      <c r="B5" s="101"/>
      <c r="C5" s="101"/>
      <c r="D5" s="101"/>
      <c r="E5" s="101"/>
      <c r="F5" s="101"/>
      <c r="G5" s="101"/>
      <c r="H5" s="101"/>
      <c r="I5" s="101"/>
      <c r="J5" s="101"/>
      <c r="K5" s="101" t="s">
        <v>0</v>
      </c>
      <c r="L5" s="101"/>
      <c r="M5" s="101"/>
      <c r="N5" s="101"/>
      <c r="O5" s="101"/>
      <c r="P5" s="101"/>
      <c r="Q5" s="101"/>
      <c r="R5" s="101"/>
      <c r="S5" s="101"/>
      <c r="T5" s="101"/>
      <c r="U5" s="102"/>
      <c r="V5" s="102"/>
    </row>
    <row r="6" spans="2:22" s="1" customFormat="1" ht="13.5" customHeight="1">
      <c r="B6" s="101" t="s">
        <v>0</v>
      </c>
      <c r="C6" s="101"/>
      <c r="D6" s="101"/>
      <c r="E6" s="101"/>
      <c r="F6" s="101"/>
      <c r="G6" s="101"/>
      <c r="H6" s="101"/>
      <c r="I6" s="101"/>
      <c r="J6" s="101"/>
      <c r="K6" s="101"/>
      <c r="L6" s="101"/>
      <c r="M6" s="101"/>
      <c r="N6" s="101"/>
      <c r="O6" s="101"/>
      <c r="P6" s="101"/>
      <c r="Q6" s="101"/>
      <c r="R6" s="101"/>
      <c r="S6" s="101"/>
      <c r="T6" s="101"/>
      <c r="U6" s="101"/>
      <c r="V6" s="101"/>
    </row>
    <row r="7" spans="2:22" s="1" customFormat="1" ht="13.5" customHeight="1">
      <c r="B7" s="100" t="s">
        <v>0</v>
      </c>
      <c r="C7" s="100"/>
      <c r="D7" s="100"/>
      <c r="E7" s="100"/>
      <c r="F7" s="100"/>
      <c r="G7" s="100"/>
      <c r="H7" s="100"/>
      <c r="I7" s="100"/>
      <c r="J7" s="100"/>
      <c r="K7" s="100"/>
      <c r="L7" s="100"/>
      <c r="M7" s="100"/>
      <c r="N7" s="100"/>
      <c r="O7" s="100"/>
      <c r="P7" s="100"/>
      <c r="Q7" s="100"/>
      <c r="R7" s="100"/>
      <c r="S7" s="100"/>
      <c r="T7" s="100"/>
      <c r="U7" s="100"/>
      <c r="V7" s="100"/>
    </row>
    <row r="8" spans="1:22" s="1" customFormat="1" ht="13.5" customHeight="1">
      <c r="A8" s="120" t="s">
        <v>4</v>
      </c>
      <c r="B8" s="122"/>
      <c r="C8" s="104" t="s">
        <v>144</v>
      </c>
      <c r="D8" s="104"/>
      <c r="E8" s="104"/>
      <c r="F8" s="104"/>
      <c r="G8" s="124" t="s">
        <v>145</v>
      </c>
      <c r="H8" s="125"/>
      <c r="I8" s="125"/>
      <c r="J8" s="125"/>
      <c r="K8" s="125"/>
      <c r="L8" s="125"/>
      <c r="M8" s="125"/>
      <c r="N8" s="125"/>
      <c r="O8" s="125"/>
      <c r="P8" s="125"/>
      <c r="Q8" s="125"/>
      <c r="R8" s="125"/>
      <c r="S8" s="125"/>
      <c r="T8" s="125"/>
      <c r="U8" s="125"/>
      <c r="V8" s="126"/>
    </row>
    <row r="9" spans="1:22" s="1" customFormat="1" ht="78.75" customHeight="1">
      <c r="A9" s="162"/>
      <c r="B9" s="163"/>
      <c r="C9" s="8" t="s">
        <v>146</v>
      </c>
      <c r="D9" s="124" t="s">
        <v>147</v>
      </c>
      <c r="E9" s="125"/>
      <c r="F9" s="126"/>
      <c r="G9" s="103" t="s">
        <v>180</v>
      </c>
      <c r="H9" s="104"/>
      <c r="I9" s="104"/>
      <c r="J9" s="104"/>
      <c r="K9" s="104"/>
      <c r="L9" s="104"/>
      <c r="M9" s="104"/>
      <c r="N9" s="104"/>
      <c r="O9" s="103" t="s">
        <v>164</v>
      </c>
      <c r="P9" s="104"/>
      <c r="Q9" s="104"/>
      <c r="R9" s="104"/>
      <c r="S9" s="104"/>
      <c r="T9" s="103" t="s">
        <v>169</v>
      </c>
      <c r="U9" s="104"/>
      <c r="V9" s="104"/>
    </row>
    <row r="10" spans="1:22" s="1" customFormat="1" ht="13.5" customHeight="1">
      <c r="A10" s="99" t="s">
        <v>5</v>
      </c>
      <c r="B10" s="99"/>
      <c r="C10" s="9" t="s">
        <v>6</v>
      </c>
      <c r="D10" s="159" t="s">
        <v>7</v>
      </c>
      <c r="E10" s="160"/>
      <c r="F10" s="161"/>
      <c r="G10" s="99">
        <v>4</v>
      </c>
      <c r="H10" s="99"/>
      <c r="I10" s="99"/>
      <c r="J10" s="99"/>
      <c r="K10" s="99"/>
      <c r="L10" s="99"/>
      <c r="M10" s="99"/>
      <c r="N10" s="99"/>
      <c r="O10" s="99">
        <v>5</v>
      </c>
      <c r="P10" s="99"/>
      <c r="Q10" s="99"/>
      <c r="R10" s="99"/>
      <c r="S10" s="99"/>
      <c r="T10" s="99">
        <v>6</v>
      </c>
      <c r="U10" s="99"/>
      <c r="V10" s="99"/>
    </row>
    <row r="11" spans="1:22" s="1" customFormat="1" ht="64.5" customHeight="1">
      <c r="A11" s="150" t="s">
        <v>149</v>
      </c>
      <c r="B11" s="151"/>
      <c r="C11" s="33" t="s">
        <v>14</v>
      </c>
      <c r="D11" s="152" t="s">
        <v>148</v>
      </c>
      <c r="E11" s="153"/>
      <c r="F11" s="154"/>
      <c r="G11" s="155">
        <v>10000</v>
      </c>
      <c r="H11" s="155"/>
      <c r="I11" s="155"/>
      <c r="J11" s="155"/>
      <c r="K11" s="155"/>
      <c r="L11" s="155"/>
      <c r="M11" s="155"/>
      <c r="N11" s="155"/>
      <c r="O11" s="156">
        <v>12000</v>
      </c>
      <c r="P11" s="157"/>
      <c r="Q11" s="157"/>
      <c r="R11" s="157"/>
      <c r="S11" s="158"/>
      <c r="T11" s="149">
        <v>8000</v>
      </c>
      <c r="U11" s="149"/>
      <c r="V11" s="149"/>
    </row>
    <row r="12" spans="1:22" s="1" customFormat="1" ht="87" customHeight="1">
      <c r="A12" s="150" t="s">
        <v>150</v>
      </c>
      <c r="B12" s="151"/>
      <c r="C12" s="33" t="s">
        <v>14</v>
      </c>
      <c r="D12" s="152" t="s">
        <v>151</v>
      </c>
      <c r="E12" s="153"/>
      <c r="F12" s="154"/>
      <c r="G12" s="155">
        <v>1000</v>
      </c>
      <c r="H12" s="155"/>
      <c r="I12" s="155"/>
      <c r="J12" s="155"/>
      <c r="K12" s="155"/>
      <c r="L12" s="155"/>
      <c r="M12" s="155"/>
      <c r="N12" s="155"/>
      <c r="O12" s="156">
        <v>0</v>
      </c>
      <c r="P12" s="157"/>
      <c r="Q12" s="157"/>
      <c r="R12" s="157"/>
      <c r="S12" s="158"/>
      <c r="T12" s="149">
        <v>0</v>
      </c>
      <c r="U12" s="149"/>
      <c r="V12" s="149"/>
    </row>
    <row r="13" spans="1:22" s="1" customFormat="1" ht="18.75" customHeight="1">
      <c r="A13" s="131" t="s">
        <v>84</v>
      </c>
      <c r="B13" s="131"/>
      <c r="C13" s="131"/>
      <c r="D13" s="131"/>
      <c r="E13" s="131"/>
      <c r="F13" s="131"/>
      <c r="G13" s="143">
        <f>(G11+G12)</f>
        <v>11000</v>
      </c>
      <c r="H13" s="143"/>
      <c r="I13" s="143"/>
      <c r="J13" s="143"/>
      <c r="K13" s="143"/>
      <c r="L13" s="143"/>
      <c r="M13" s="143"/>
      <c r="N13" s="143"/>
      <c r="O13" s="144">
        <f>O11+O12</f>
        <v>12000</v>
      </c>
      <c r="P13" s="145"/>
      <c r="Q13" s="145"/>
      <c r="R13" s="145"/>
      <c r="S13" s="146"/>
      <c r="T13" s="147">
        <f>T11+T12</f>
        <v>8000</v>
      </c>
      <c r="U13" s="147"/>
      <c r="V13" s="147"/>
    </row>
    <row r="14" spans="1:22" s="1" customFormat="1" ht="18.75" customHeight="1">
      <c r="A14" s="34"/>
      <c r="B14" s="34"/>
      <c r="C14" s="34"/>
      <c r="D14" s="34"/>
      <c r="E14" s="34"/>
      <c r="F14" s="34"/>
      <c r="G14" s="35"/>
      <c r="H14" s="35"/>
      <c r="I14" s="35"/>
      <c r="J14" s="35"/>
      <c r="K14" s="35"/>
      <c r="L14" s="35"/>
      <c r="M14" s="35"/>
      <c r="N14" s="35"/>
      <c r="O14" s="36"/>
      <c r="P14" s="36"/>
      <c r="Q14" s="36"/>
      <c r="R14" s="36"/>
      <c r="S14" s="36"/>
      <c r="T14" s="37"/>
      <c r="U14" s="37"/>
      <c r="V14" s="37"/>
    </row>
    <row r="15" spans="1:22" s="1" customFormat="1" ht="18.75" customHeight="1">
      <c r="A15" s="34"/>
      <c r="B15" s="34"/>
      <c r="C15" s="34"/>
      <c r="D15" s="34"/>
      <c r="E15" s="34"/>
      <c r="F15" s="34"/>
      <c r="G15" s="35"/>
      <c r="H15" s="35"/>
      <c r="I15" s="35"/>
      <c r="J15" s="35"/>
      <c r="K15" s="35"/>
      <c r="L15" s="35"/>
      <c r="M15" s="35"/>
      <c r="N15" s="35"/>
      <c r="O15" s="36"/>
      <c r="P15" s="36"/>
      <c r="Q15" s="36"/>
      <c r="R15" s="36"/>
      <c r="S15" s="36"/>
      <c r="T15" s="37"/>
      <c r="U15" s="37"/>
      <c r="V15" s="37"/>
    </row>
    <row r="16" spans="1:22" s="1" customFormat="1" ht="26.25" customHeight="1">
      <c r="A16" s="148" t="s">
        <v>85</v>
      </c>
      <c r="B16" s="148"/>
      <c r="C16" s="148"/>
      <c r="D16" s="12"/>
      <c r="E16" s="4" t="s">
        <v>0</v>
      </c>
      <c r="F16" s="4"/>
      <c r="G16" s="4"/>
      <c r="H16" s="4"/>
      <c r="I16" s="4"/>
      <c r="N16" s="114" t="s">
        <v>86</v>
      </c>
      <c r="O16" s="114"/>
      <c r="P16" s="114"/>
      <c r="Q16" s="114"/>
      <c r="R16" s="114"/>
      <c r="S16" s="114"/>
      <c r="T16" s="114"/>
      <c r="U16" s="114"/>
      <c r="V16" s="3" t="s">
        <v>0</v>
      </c>
    </row>
    <row r="17" spans="1:22" s="1" customFormat="1" ht="23.25" customHeight="1">
      <c r="A17" s="6" t="s">
        <v>0</v>
      </c>
      <c r="B17" s="6"/>
      <c r="C17" s="6"/>
      <c r="D17" s="6"/>
      <c r="E17" s="3" t="s">
        <v>0</v>
      </c>
      <c r="F17" s="112" t="s">
        <v>87</v>
      </c>
      <c r="G17" s="112"/>
      <c r="H17" s="112"/>
      <c r="I17" s="3" t="s">
        <v>0</v>
      </c>
      <c r="N17" s="3" t="s">
        <v>0</v>
      </c>
      <c r="O17" s="112" t="s">
        <v>88</v>
      </c>
      <c r="P17" s="112"/>
      <c r="Q17" s="112"/>
      <c r="R17" s="112"/>
      <c r="S17" s="112"/>
      <c r="T17" s="112"/>
      <c r="U17" s="113" t="s">
        <v>0</v>
      </c>
      <c r="V17" s="113"/>
    </row>
    <row r="18" spans="1:22" s="1" customFormat="1" ht="13.5" customHeight="1">
      <c r="A18" s="100" t="s">
        <v>0</v>
      </c>
      <c r="B18" s="100"/>
      <c r="C18" s="100"/>
      <c r="D18" s="100"/>
      <c r="E18" s="100"/>
      <c r="F18" s="100"/>
      <c r="G18" s="100"/>
      <c r="H18" s="100"/>
      <c r="I18" s="100"/>
      <c r="J18" s="100"/>
      <c r="K18" s="100"/>
      <c r="L18" s="100"/>
      <c r="M18" s="100"/>
      <c r="N18" s="100"/>
      <c r="O18" s="100"/>
      <c r="P18" s="100"/>
      <c r="Q18" s="100"/>
      <c r="R18" s="100"/>
      <c r="S18" s="100"/>
      <c r="T18" s="100"/>
      <c r="U18" s="100"/>
      <c r="V18" s="100"/>
    </row>
    <row r="19" spans="1:22" s="1" customFormat="1" ht="20.25" customHeight="1">
      <c r="A19" s="136" t="s">
        <v>90</v>
      </c>
      <c r="B19" s="136"/>
      <c r="C19" s="136"/>
      <c r="D19" s="15"/>
      <c r="E19" s="15"/>
      <c r="F19" s="142"/>
      <c r="G19" s="142"/>
      <c r="H19" s="21"/>
      <c r="I19" s="21"/>
      <c r="J19" s="15"/>
      <c r="K19" s="12"/>
      <c r="L19" s="12"/>
      <c r="M19" s="12" t="s">
        <v>0</v>
      </c>
      <c r="N19" s="15"/>
      <c r="O19" s="139" t="s">
        <v>91</v>
      </c>
      <c r="P19" s="139"/>
      <c r="Q19" s="139"/>
      <c r="R19" s="139"/>
      <c r="S19" s="139"/>
      <c r="T19" s="139"/>
      <c r="U19" s="139"/>
      <c r="V19" s="15"/>
    </row>
    <row r="20" spans="1:22" s="1" customFormat="1" ht="25.5" customHeight="1">
      <c r="A20" s="14" t="s">
        <v>0</v>
      </c>
      <c r="B20" s="14"/>
      <c r="C20" s="14"/>
      <c r="D20" s="18"/>
      <c r="E20" s="18"/>
      <c r="F20" s="140" t="s">
        <v>87</v>
      </c>
      <c r="G20" s="140"/>
      <c r="H20" s="140"/>
      <c r="I20" s="140"/>
      <c r="J20" s="18"/>
      <c r="L20" s="6" t="s">
        <v>0</v>
      </c>
      <c r="M20" s="3" t="s">
        <v>0</v>
      </c>
      <c r="O20" s="111" t="s">
        <v>88</v>
      </c>
      <c r="P20" s="111"/>
      <c r="Q20" s="111"/>
      <c r="R20" s="111"/>
      <c r="S20" s="111"/>
      <c r="T20" s="111"/>
      <c r="U20" s="111"/>
      <c r="V20" s="18"/>
    </row>
    <row r="21" spans="2:22" s="1" customFormat="1" ht="13.5" customHeight="1">
      <c r="B21" s="19"/>
      <c r="C21" s="19"/>
      <c r="D21" s="19"/>
      <c r="E21" s="19"/>
      <c r="F21" s="19"/>
      <c r="G21" s="19"/>
      <c r="H21" s="20"/>
      <c r="I21" s="18"/>
      <c r="J21" s="18"/>
      <c r="K21" s="18"/>
      <c r="L21" s="18"/>
      <c r="M21" s="20"/>
      <c r="N21" s="16"/>
      <c r="O21" s="17"/>
      <c r="P21" s="16"/>
      <c r="Q21" s="19"/>
      <c r="R21" s="19"/>
      <c r="S21" s="18"/>
      <c r="T21" s="18"/>
      <c r="U21" s="18"/>
      <c r="V21" s="18"/>
    </row>
    <row r="22" spans="1:22" s="1" customFormat="1" ht="13.5" customHeight="1">
      <c r="A22" s="23"/>
      <c r="B22" s="23"/>
      <c r="C22" s="23"/>
      <c r="D22" s="23"/>
      <c r="E22" s="23"/>
      <c r="F22" s="23"/>
      <c r="G22" s="23"/>
      <c r="H22" s="23"/>
      <c r="I22" s="23"/>
      <c r="J22" s="23"/>
      <c r="K22" s="23"/>
      <c r="L22" s="23"/>
      <c r="M22" s="23"/>
      <c r="N22" s="23"/>
      <c r="O22" s="23"/>
      <c r="P22" s="23"/>
      <c r="Q22" s="23"/>
      <c r="R22" s="23"/>
      <c r="S22" s="23"/>
      <c r="T22" s="23"/>
      <c r="U22" s="23"/>
      <c r="V22" s="23"/>
    </row>
    <row r="23" spans="1:22" s="1" customFormat="1" ht="6" customHeight="1">
      <c r="A23" s="23"/>
      <c r="B23" s="23"/>
      <c r="C23" s="23"/>
      <c r="D23" s="23"/>
      <c r="E23" s="23"/>
      <c r="F23" s="23"/>
      <c r="G23" s="23"/>
      <c r="H23" s="23"/>
      <c r="I23" s="23"/>
      <c r="J23" s="23"/>
      <c r="K23" s="23"/>
      <c r="L23" s="23"/>
      <c r="M23" s="23"/>
      <c r="N23" s="23"/>
      <c r="O23" s="23"/>
      <c r="P23" s="23"/>
      <c r="Q23" s="23"/>
      <c r="R23" s="23"/>
      <c r="S23" s="23"/>
      <c r="T23" s="23"/>
      <c r="U23" s="23"/>
      <c r="V23" s="23"/>
    </row>
    <row r="24" spans="1:22" s="1" customFormat="1" ht="13.5" customHeight="1">
      <c r="A24" s="141" t="s">
        <v>93</v>
      </c>
      <c r="B24" s="141"/>
      <c r="C24" s="141"/>
      <c r="D24" s="141"/>
      <c r="E24" s="23"/>
      <c r="F24" s="23"/>
      <c r="G24" s="23"/>
      <c r="H24" s="23"/>
      <c r="I24" s="23"/>
      <c r="J24" s="23"/>
      <c r="K24" s="23"/>
      <c r="L24" s="23"/>
      <c r="M24" s="23"/>
      <c r="N24" s="23"/>
      <c r="O24" s="23"/>
      <c r="P24" s="23"/>
      <c r="Q24" s="23"/>
      <c r="R24" s="23"/>
      <c r="S24" s="23"/>
      <c r="T24" s="23"/>
      <c r="U24" s="23"/>
      <c r="V24" s="23"/>
    </row>
  </sheetData>
  <sheetProtection/>
  <mergeCells count="46">
    <mergeCell ref="D9:F9"/>
    <mergeCell ref="G9:N9"/>
    <mergeCell ref="O9:S9"/>
    <mergeCell ref="T9:V9"/>
    <mergeCell ref="A1:V1"/>
    <mergeCell ref="A4:D4"/>
    <mergeCell ref="E4:U4"/>
    <mergeCell ref="A5:J5"/>
    <mergeCell ref="K5:T5"/>
    <mergeCell ref="U5:V5"/>
    <mergeCell ref="T10:V10"/>
    <mergeCell ref="A10:B10"/>
    <mergeCell ref="D10:F10"/>
    <mergeCell ref="G10:N10"/>
    <mergeCell ref="O10:S10"/>
    <mergeCell ref="B6:V6"/>
    <mergeCell ref="B7:V7"/>
    <mergeCell ref="A8:B9"/>
    <mergeCell ref="C8:F8"/>
    <mergeCell ref="G8:V8"/>
    <mergeCell ref="T11:V11"/>
    <mergeCell ref="A12:B12"/>
    <mergeCell ref="D12:F12"/>
    <mergeCell ref="G12:N12"/>
    <mergeCell ref="O12:S12"/>
    <mergeCell ref="T12:V12"/>
    <mergeCell ref="A11:B11"/>
    <mergeCell ref="D11:F11"/>
    <mergeCell ref="G11:N11"/>
    <mergeCell ref="O11:S11"/>
    <mergeCell ref="A13:F13"/>
    <mergeCell ref="G13:N13"/>
    <mergeCell ref="O13:S13"/>
    <mergeCell ref="T13:V13"/>
    <mergeCell ref="A16:C16"/>
    <mergeCell ref="N16:U16"/>
    <mergeCell ref="F17:H17"/>
    <mergeCell ref="O17:T17"/>
    <mergeCell ref="U17:V17"/>
    <mergeCell ref="F20:I20"/>
    <mergeCell ref="O20:U20"/>
    <mergeCell ref="A24:D24"/>
    <mergeCell ref="A18:V18"/>
    <mergeCell ref="A19:C19"/>
    <mergeCell ref="F19:G19"/>
    <mergeCell ref="O19:U19"/>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2020-12-04T06:18:34Z</cp:lastPrinted>
  <dcterms:created xsi:type="dcterms:W3CDTF">2016-06-03T12:39:41Z</dcterms:created>
  <dcterms:modified xsi:type="dcterms:W3CDTF">2020-12-04T06:31:31Z</dcterms:modified>
  <cp:category/>
  <cp:version/>
  <cp:contentType/>
  <cp:contentStatus/>
</cp:coreProperties>
</file>