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795" activeTab="0"/>
  </bookViews>
  <sheets>
    <sheet name="Расходы" sheetId="1" r:id="rId1"/>
    <sheet name="Источники" sheetId="2" r:id="rId2"/>
  </sheets>
  <definedNames/>
  <calcPr fullCalcOnLoad="1"/>
</workbook>
</file>

<file path=xl/sharedStrings.xml><?xml version="1.0" encoding="utf-8"?>
<sst xmlns="http://schemas.openxmlformats.org/spreadsheetml/2006/main" count="369" uniqueCount="193">
  <si>
    <t/>
  </si>
  <si>
    <t>Администрация муниципального образования  "Сортавальское городское поселение"</t>
  </si>
  <si>
    <t>Наименование бюджета</t>
  </si>
  <si>
    <t>бюджет Сортавальского городского поселения</t>
  </si>
  <si>
    <t>Наименование</t>
  </si>
  <si>
    <t>1</t>
  </si>
  <si>
    <t>2</t>
  </si>
  <si>
    <t>3</t>
  </si>
  <si>
    <t>4</t>
  </si>
  <si>
    <t>5</t>
  </si>
  <si>
    <t>6</t>
  </si>
  <si>
    <t>7</t>
  </si>
  <si>
    <t>0102</t>
  </si>
  <si>
    <t>Функционирование высшего должностного лица субъекта Российской Федерации и муниципального образования</t>
  </si>
  <si>
    <t>003</t>
  </si>
  <si>
    <t>20С0010010</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</si>
  <si>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</si>
  <si>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</si>
  <si>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2000042140</t>
  </si>
  <si>
    <t>20С0010020</t>
  </si>
  <si>
    <t>0106</t>
  </si>
  <si>
    <t>Обеспечение деятельности финансовых, налоговых и таможенных органов и органов финансового (финансово-бюджетного) надзора</t>
  </si>
  <si>
    <t>2000010080</t>
  </si>
  <si>
    <t>540</t>
  </si>
  <si>
    <t>0111</t>
  </si>
  <si>
    <t>Резервные фонды</t>
  </si>
  <si>
    <t>2000070540</t>
  </si>
  <si>
    <t>870</t>
  </si>
  <si>
    <t>0113</t>
  </si>
  <si>
    <t>Другие общегосударственные вопросы</t>
  </si>
  <si>
    <t>2000070370</t>
  </si>
  <si>
    <t>2000070380</t>
  </si>
  <si>
    <t>2000070390</t>
  </si>
  <si>
    <t>2000070440</t>
  </si>
  <si>
    <t>330</t>
  </si>
  <si>
    <t>0309</t>
  </si>
  <si>
    <t>Защита населения и территории от чрезвычайных ситуаций природного и техногенного характера, гражданская оборона</t>
  </si>
  <si>
    <t>2000070560</t>
  </si>
  <si>
    <t>0314</t>
  </si>
  <si>
    <t>Другие вопросы в области национальной безопасности и правоохранительной деятельности</t>
  </si>
  <si>
    <t>0409</t>
  </si>
  <si>
    <t>Дорожное хозяйство (дорожные фонды)</t>
  </si>
  <si>
    <t>2000070820</t>
  </si>
  <si>
    <t>0412</t>
  </si>
  <si>
    <t>Другие вопросы в области национальной экономики</t>
  </si>
  <si>
    <t>2000070460</t>
  </si>
  <si>
    <t>20С0070320</t>
  </si>
  <si>
    <t>0501</t>
  </si>
  <si>
    <t>Жилищное хозяйство</t>
  </si>
  <si>
    <t>2000070350</t>
  </si>
  <si>
    <t>2000071010</t>
  </si>
  <si>
    <t>0502</t>
  </si>
  <si>
    <t>Коммунальное хозяйство</t>
  </si>
  <si>
    <t>2000060910</t>
  </si>
  <si>
    <t>810</t>
  </si>
  <si>
    <t>0503</t>
  </si>
  <si>
    <t>Благоустройство</t>
  </si>
  <si>
    <t>2000070610</t>
  </si>
  <si>
    <t>2000070630</t>
  </si>
  <si>
    <t>2000070640</t>
  </si>
  <si>
    <t>2000070650</t>
  </si>
  <si>
    <t>0505</t>
  </si>
  <si>
    <t>Другие вопросы в области жилищно-коммунального хозяйства</t>
  </si>
  <si>
    <t>20С0070310</t>
  </si>
  <si>
    <t>0707</t>
  </si>
  <si>
    <t>Молодежная политика и оздоровление детей</t>
  </si>
  <si>
    <t>2000070940</t>
  </si>
  <si>
    <t>0801</t>
  </si>
  <si>
    <t>Культура</t>
  </si>
  <si>
    <t>20С0070330</t>
  </si>
  <si>
    <t>1001</t>
  </si>
  <si>
    <t>Пенсионное обеспечение</t>
  </si>
  <si>
    <t>2000080920</t>
  </si>
  <si>
    <t>1003</t>
  </si>
  <si>
    <t>Социальное обеспечение населения</t>
  </si>
  <si>
    <t>0300170160</t>
  </si>
  <si>
    <t>0300270170</t>
  </si>
  <si>
    <t>1102</t>
  </si>
  <si>
    <t>Массовый спорт</t>
  </si>
  <si>
    <t>2000070910</t>
  </si>
  <si>
    <t>1301</t>
  </si>
  <si>
    <t>Обслуживание государственного внутреннего и муниципального долга</t>
  </si>
  <si>
    <t>2000070410</t>
  </si>
  <si>
    <t>730</t>
  </si>
  <si>
    <t>Итого</t>
  </si>
  <si>
    <t>Начальник финансового отдела</t>
  </si>
  <si>
    <t>Дербина В. И.</t>
  </si>
  <si>
    <t>(подпись)</t>
  </si>
  <si>
    <t>(расшифровка подписи)</t>
  </si>
  <si>
    <t>Исполнитель:</t>
  </si>
  <si>
    <t>Главный специалист по бюджету</t>
  </si>
  <si>
    <t>Голованова Е. В.</t>
  </si>
  <si>
    <t>(должность)</t>
  </si>
  <si>
    <t xml:space="preserve">Код </t>
  </si>
  <si>
    <t>вида расходов</t>
  </si>
  <si>
    <t>целевой статьи</t>
  </si>
  <si>
    <t>раздела, подраздела</t>
  </si>
  <si>
    <t>главного распорядителя средств</t>
  </si>
  <si>
    <t>сумма на год</t>
  </si>
  <si>
    <t>Единица измерения: тыс. руб.</t>
  </si>
  <si>
    <t>Наименование главного распорядителя средств</t>
  </si>
  <si>
    <t>1. Бюджетные ассигнования расходов и лимиты бюджетных обязательств бюджета Сортавальского городского поселения</t>
  </si>
  <si>
    <t>Осуществление полномочий Контрольно-счетного органа Сортавальского городского поселения, Иные межбюджетные трансферты</t>
  </si>
  <si>
    <t>Резервный фонд Сортавальского городского поселения, Резервные средства</t>
  </si>
  <si>
    <t>Присвоение звания «Почетный гражданин города Сортавала», Публичные нормативные выплаты гражданам несоциального характера</t>
  </si>
  <si>
    <t>Адресная социальная помощь гражданам Сортавальского городского поселения, потерявшим жилье и значительную часть имущества , Пособия, компенсации и иные социальные выплаты гражданам, кроме публичных нормативных обязательств</t>
  </si>
  <si>
    <t>Мероприятия по осуществлению дезинфекции, где проживают малообеспеченные семьи из группы риска, Приобретение товаров, работ, услуг в пользу граждан в целях их социального обеспечения</t>
  </si>
  <si>
    <t>Процентные платежи по муниципальному долгу Сортавальского городского поселения, Обслуживание муниципального долга</t>
  </si>
  <si>
    <t>0107</t>
  </si>
  <si>
    <t>Обеспечение проведения выборов и референдумов</t>
  </si>
  <si>
    <t>Глава Сортавальского городского поселения, Расходы на выплаты персоналу государственных (муниципальных) органов</t>
  </si>
  <si>
    <t>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 уполномоченных составлять протоколы об административных правонарушениях, 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</si>
  <si>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Расходы на выплаты персоналу государственных (муниципальных) органов</t>
  </si>
  <si>
    <t>Аппарат Администрации Сортавальского городского поселения,Иные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</si>
  <si>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Уплата налогов, сборов и иных платежей</t>
  </si>
  <si>
    <t>Мероприятия по обеспечению деятельности автоматизированных систем управления бюджетным процессом, Иные закупки товаров, работ и услуг для обеспечения государственных (муниципальных) нужд</t>
  </si>
  <si>
    <t>Мероприятия по информационному сопровождению деятельности Сортавальского городского поселения, Иные закупки товаров, работ и услуг для обеспечения государственных (муниципальных) нужд</t>
  </si>
  <si>
    <t>Мероприятия по реализации прочих функций, связанных с общегосударственными вопросами,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</si>
  <si>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</si>
  <si>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Уплата налогов, сборов и иных платежей</t>
  </si>
  <si>
    <t>Мероприятия по предупреждению и ликвидации последствий чрезвычайных ситуаций и стихийных бедствий природного и техногенного характера, Иные закупки товаров, работ и услуг для обеспечения государственных (муниципальных) нужд</t>
  </si>
  <si>
    <t>Содержание и ремонт дорог,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</si>
  <si>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в области архитектуры и градостроительства, Расходы на выплаты персоналу казенных учреждений</t>
  </si>
  <si>
    <t>Обеспечение деятельности муниципального казенного учреждения в области архитектуры и градостроительства, Иные закупки товаров, работ и услуг для обеспечения государственных (муниципальных) нужд</t>
  </si>
  <si>
    <t>Мероприятия в области жилищного хозяйства, Иные закупки товаров, работ и услуг для обеспечения государственных (муниципальных) нужд</t>
  </si>
  <si>
    <t>Оплата взносов на капитальный ремонт общего имущества в многоквартирных домах, находящихся в муниципальной собственности, Иные закупки товаров, работ и услуг для обеспечения государственных (муниципальных) нужд</t>
  </si>
  <si>
    <t>Субсидии муниципальным предприятиям коммунального хозяйства, Субсидии юридическим лицам (кроме некоммерческих организаций), индивидуальным предпринимателям, физическим лицам</t>
  </si>
  <si>
    <t>Уличное освещение, Иные закупки товаров, работ и услуг для обеспечения государственных (муниципальных) нужд</t>
  </si>
  <si>
    <t>Озеленение, Иные закупки товаров, работ и услуг для обеспечения государственных (муниципальных) нужд</t>
  </si>
  <si>
    <t>Организация и содержание мест захоронения, Иные закупки товаров, работ и услуг для обеспечения государственных (муниципальных) нужд</t>
  </si>
  <si>
    <t>Мероприятия по благоустройству,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</si>
  <si>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/Расходы на выплаты персоналу казенных учреждений</t>
  </si>
  <si>
    <t>Обеспечение деятельности муниципального казенного учреждения по выполнению функций городского хозяйства,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</si>
  <si>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Уплата налогов, сборов и иных платежей</t>
  </si>
  <si>
    <t>Мероприятия по реализации молодежной политики на территории Сортавальского городского поселения,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</si>
  <si>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Расходы на выплаты персоналу казенных учреждений</t>
  </si>
  <si>
    <t>Обеспечение деятельности муниципального казенного учреждения культуры,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</si>
  <si>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Уплата налогов, сборов и иных платежей</t>
  </si>
  <si>
    <t>Доплата к трудовой пенсии муниципальным служащим администрации Сортавальского городского поселения, Публичные нормативные социальные выплаты гражданам</t>
  </si>
  <si>
    <t>Мероприятия по развитию физической культуры и массового спорта, Иные закупки товаров, работ и услуг для обеспечения государственных (муниципальных) нужд</t>
  </si>
  <si>
    <t>2. Сводная роспись источников финансирования дефицита бюджета Сортавальского городского поселения</t>
  </si>
  <si>
    <t xml:space="preserve">Наименование главного администратора источников финансирования дефицита бюджета </t>
  </si>
  <si>
    <t>Единица измерения:  тыс. руб.</t>
  </si>
  <si>
    <t>Код</t>
  </si>
  <si>
    <t>Сумма на год</t>
  </si>
  <si>
    <t>главного администратора источников финансирования дефицита</t>
  </si>
  <si>
    <t>источника внутреннего финансирования дефицита бюджета  Сортавальского городского поселения</t>
  </si>
  <si>
    <t>01020000</t>
  </si>
  <si>
    <t>Погашение бюджетами городских поселений кредитов от кредитных организаций в валюте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</si>
  <si>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</si>
  <si>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01030100</t>
  </si>
  <si>
    <t>Мероприятия в области земельных отношений, Иные закупки товаров, работ и услуг для обеспечения государственных (муниципальных) нужд</t>
  </si>
  <si>
    <t>Мероприятия в области градостроительной деятельности, Иные закупки товаров, работ и услуг для обеспечения государственных (муниципальных) нужд</t>
  </si>
  <si>
    <t>Софинансирование расходов на поддержку местных инициатив граждан, Иные закупки товаров, работ и услуг для обеспечения государственных (муниципальных) нужд</t>
  </si>
  <si>
    <t>Мероприятия по обеспечению первичных мер пожарной безопасности в границах Сортавальского городского поселения, Иные закупки товаров, работ и услуг для обеспечения государственных (муниципальных) нужд</t>
  </si>
  <si>
    <t>Исполнение судебных актов, подлежащих взысканию с казны Сортавальского городского поселения, Исполнение судебных актов Российской Федерациии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должных лиц этих органов, а ьакже в результате деятельности казенных учреждений</t>
  </si>
  <si>
    <r>
      <t xml:space="preserve">на </t>
    </r>
    <r>
      <rPr>
        <u val="single"/>
        <sz val="8"/>
        <color indexed="8"/>
        <rFont val="Tahoma"/>
        <family val="2"/>
      </rPr>
      <t>2020</t>
    </r>
    <r>
      <rPr>
        <sz val="8"/>
        <color indexed="8"/>
        <rFont val="Tahoma"/>
        <family val="0"/>
      </rPr>
      <t xml:space="preserve"> год</t>
    </r>
  </si>
  <si>
    <t>Мероприятия по противодействию экстремизму и профилактике терроризма на территории СГП,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</si>
  <si>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в области архитектуры и градостроительства, Уплата налогов, сборов и иных платежей</t>
  </si>
  <si>
    <t>Мероприятия в области жилищного хозяйства,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</si>
  <si>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Мероприятия по приобретению квартир гражданам, проживающим в жилье, признанным непригодным для проживания, Бюджетные инвестиции</t>
  </si>
  <si>
    <t>Мероприятия в области коммунального хозяйства, Бюджетные инвестиции</t>
  </si>
  <si>
    <t>Реализация мероприятий по формированию современой городской среды Сортавальского городского поселения, Субсидии юридическим лицам (кроме некоммерческих организаций), индивидуальным предпринимателям, физическим лицам</t>
  </si>
  <si>
    <t>06001L5550</t>
  </si>
  <si>
    <t>20С0010040</t>
  </si>
  <si>
    <t>Проведение выборов Главы Сортавальского городского поселения, Иные закупки товаров, работ и услуг для обеспечения государственных (муниципальных) нужд</t>
  </si>
  <si>
    <t>на 2019 год</t>
  </si>
  <si>
    <r>
      <t xml:space="preserve">на </t>
    </r>
    <r>
      <rPr>
        <u val="single"/>
        <sz val="8"/>
        <color indexed="8"/>
        <rFont val="Tahoma"/>
        <family val="2"/>
      </rPr>
      <t>2021</t>
    </r>
    <r>
      <rPr>
        <sz val="8"/>
        <color indexed="8"/>
        <rFont val="Tahoma"/>
        <family val="0"/>
      </rPr>
      <t xml:space="preserve"> год</t>
    </r>
  </si>
  <si>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Бюджетные инвестиции</t>
  </si>
  <si>
    <t>Содержание и ремонт дорог, Бюджетные инвестиции</t>
  </si>
  <si>
    <t>Мероприятия по поддержке малого и среднего предпринимательства, Субсидии юридическим лицам (кроме некоммерческих организаций), индивидуальным предпринимателям, физическим лицам</t>
  </si>
  <si>
    <t>0800170200</t>
  </si>
  <si>
    <t>СВОДНАЯ БЮДЖЕТНАЯ РОСПИСЬ БЮДЖЕТА СОРТАВАЛЬСКОГО ГОРОДСКОГО ПОСЕЛЕНИЯ В СООТВЕТСТВИИ С РЕШЕНИЕМ СОВЕТА СОРТАВАЛЬСКОГО ГОРОДСКОГО ПОСЕЛЕНИЯ № 74 ОТ 26 ДЕКАБРЯ 2018 ГОДА "О БЮДЖЕТЕ СОРТАВАЛЬСКОГО ГОРОДСКОГО ПОСЕЛЕНИЯ НА 2019 ГОД И НА ПЛАНОВЫЙ ПЕРИОД 2020 И 2021 ГОДОВ",  РАСПОРЯЖЕНИЕМ АДМИНИСТРАЦИИ СОРТАВАЛЬСКОГО ГОРОДСКОГО ПОСЕЛЕНИЯ № 136-О ОТ 25.03.2019 ГОДА</t>
  </si>
  <si>
    <t>Софинансирование мероприятий на реализацию государственной программы "Развитие транспортной системы" за счет средств бюджета СГП, Иные закупки товаров, работ и услуг для обеспечения государственных (муниципальных) нужд</t>
  </si>
  <si>
    <t>20000S3180</t>
  </si>
  <si>
    <t>Софинансирование мероприятий на реализацию государственной программы "Развитие транспортной системы" за счет средств бюджета СГП, Бюджетные инвестиции</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</si>
  <si>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Иные закупки товаров, работ и услуг для обеспечения государственных (муниципальных) нужд</t>
  </si>
  <si>
    <t>Мероприятия по обеспечению доступным и комфортным жильем за счет средств субсидий РК, Иные закупки товаров, работ и услуг для обеспечения государственных (муниципальных) нужд</t>
  </si>
  <si>
    <t>Софинансирование мероприятий по обеспечению доступным и комфортным жильем за счет средств бюджета СГП, Иные закупки товаров, работ и услуг для обеспечения государственных (муниципальных) нужд</t>
  </si>
  <si>
    <t>20000S3220</t>
  </si>
  <si>
    <t>Мероприятия по приведению объектов по переселению граждан из аварийного жилищного фонда в соответствие со строительными нормами и правилами, Иные закупки товаров, работ и услуг для обеспечения государственных (муниципальных) нужд</t>
  </si>
  <si>
    <t>Мероприятия по обеспечению доступным и комфортным жильем за счет средств субсидий РК, Бюджетные инвестиции</t>
  </si>
  <si>
    <t>Реализация программы по формированию современой городской среды Сортавальского городского поселения, Субсидии юридическим лицам (кроме некоммерческих организаций), индивидуальным предпринимателям, физическим лицам</t>
  </si>
  <si>
    <t>0600055550</t>
  </si>
  <si>
    <t>Реализация программы по формированию современой городской среды Сортавальского городского поселения, Иные закупки товаров, работ и услуг для обеспечения государственных (муниципальных) нужд</t>
  </si>
  <si>
    <t>Субсидия на поддержку местных инициатив граждан, Иные закупки товаров, работ и услуг для обеспечения государственных (муниципальных) нужд</t>
  </si>
  <si>
    <t>2000043140</t>
  </si>
  <si>
    <t>Реализация мероприятий государственной программы РК "Эффективное управление региональнымии муниципальными финансами" за счет средств субсидий РК, Расходы на выплаты персоналу казенных учреждений</t>
  </si>
  <si>
    <t>20С0043170</t>
  </si>
  <si>
    <t>Средства на частичную компенсация дополнительных расходов на повышение оплаты труда работников муниципальных учреждений культуры за счет средств субсидий РК, Расходы на выплаты персоналу казенных учреждений</t>
  </si>
  <si>
    <t>20С0043250</t>
  </si>
  <si>
    <t>Софинансирование расходов на частичную компенсацию дополнительных расходов на повышение оплаты труда работников муниципальных учреждений культуры, представляемых за счет субсидий РК, за счет средств бюджета СГП, Расходы на выплаты персоналу казенных учреждений</t>
  </si>
  <si>
    <t>20С00S3250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</si>
</sst>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s>
  <fonts count="52">
    <font>
      <sz val="10"/>
      <name val="Arial"/>
      <family val="0"/>
    </font>
    <font>
      <sz val="11"/>
      <name val="Arial"/>
      <family val="0"/>
    </font>
    <font>
      <sz val="11"/>
      <name val="Tahoma"/>
      <family val="0"/>
    </font>
    <font>
      <sz val="11"/>
      <color indexed="8"/>
      <name val="Tahoma"/>
      <family val="0"/>
    </font>
    <font>
      <b/>
      <sz val="11"/>
      <color indexed="8"/>
      <name val="Tahoma"/>
      <family val="0"/>
    </font>
    <font>
      <sz val="8"/>
      <color indexed="8"/>
      <name val="Tahoma"/>
      <family val="0"/>
    </font>
    <font>
      <b/>
      <sz val="10"/>
      <color indexed="8"/>
      <name val="Tahoma"/>
      <family val="0"/>
    </font>
    <font>
      <i/>
      <sz val="9"/>
      <color indexed="8"/>
      <name val="Times New Roman"/>
      <family val="0"/>
    </font>
    <font>
      <sz val="6"/>
      <color indexed="8"/>
      <name val="Tahoma"/>
      <family val="0"/>
    </font>
    <font>
      <sz val="8"/>
      <color indexed="8"/>
      <name val="Arial"/>
      <family val="0"/>
    </font>
    <font>
      <sz val="6"/>
      <color indexed="8"/>
      <name val="Arial"/>
      <family val="0"/>
    </font>
    <font>
      <sz val="7"/>
      <color indexed="8"/>
      <name val="Arial"/>
      <family val="0"/>
    </font>
    <font>
      <sz val="9"/>
      <color indexed="8"/>
      <name val="Tahoma"/>
      <family val="0"/>
    </font>
    <font>
      <sz val="8"/>
      <name val="Arial"/>
      <family val="0"/>
    </font>
    <font>
      <b/>
      <sz val="8"/>
      <color indexed="8"/>
      <name val="Tahoma"/>
      <family val="2"/>
    </font>
    <font>
      <u val="single"/>
      <sz val="8"/>
      <color indexed="8"/>
      <name val="Arial"/>
      <family val="0"/>
    </font>
    <font>
      <u val="single"/>
      <sz val="8"/>
      <color indexed="8"/>
      <name val="Tahoma"/>
      <family val="2"/>
    </font>
    <font>
      <b/>
      <sz val="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thin">
        <color indexed="8"/>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1" fillId="32" borderId="0" applyNumberFormat="0" applyBorder="0" applyAlignment="0" applyProtection="0"/>
  </cellStyleXfs>
  <cellXfs count="141">
    <xf numFmtId="0" fontId="0" fillId="0" borderId="0" xfId="0" applyAlignment="1">
      <alignment/>
    </xf>
    <xf numFmtId="0" fontId="0" fillId="0" borderId="0" xfId="0" applyNumberFormat="1" applyAlignment="1">
      <alignment/>
    </xf>
    <xf numFmtId="0" fontId="5" fillId="33" borderId="0" xfId="0" applyNumberFormat="1" applyFont="1" applyFill="1" applyAlignment="1">
      <alignment horizontal="right" vertical="center" wrapText="1"/>
    </xf>
    <xf numFmtId="0" fontId="9" fillId="33" borderId="0" xfId="0" applyNumberFormat="1" applyFont="1" applyFill="1" applyAlignment="1">
      <alignment horizontal="left" vertical="top" wrapText="1"/>
    </xf>
    <xf numFmtId="0" fontId="9" fillId="33" borderId="0" xfId="0" applyNumberFormat="1" applyFont="1" applyFill="1" applyAlignment="1">
      <alignment horizontal="center" wrapText="1"/>
    </xf>
    <xf numFmtId="0" fontId="11" fillId="33" borderId="10" xfId="0" applyNumberFormat="1" applyFont="1" applyFill="1" applyBorder="1" applyAlignment="1">
      <alignment horizontal="center" vertical="top" wrapText="1"/>
    </xf>
    <xf numFmtId="0" fontId="10" fillId="33" borderId="0" xfId="0" applyNumberFormat="1" applyFont="1" applyFill="1" applyAlignment="1">
      <alignment horizontal="center" vertical="top" wrapText="1"/>
    </xf>
    <xf numFmtId="0" fontId="5" fillId="33" borderId="0" xfId="0" applyNumberFormat="1" applyFont="1" applyFill="1" applyAlignment="1">
      <alignment vertical="center" wrapText="1"/>
    </xf>
    <xf numFmtId="0" fontId="5" fillId="33" borderId="11" xfId="0" applyNumberFormat="1" applyFont="1" applyFill="1" applyBorder="1" applyAlignment="1">
      <alignment horizontal="center" vertical="center" wrapText="1"/>
    </xf>
    <xf numFmtId="0" fontId="8" fillId="33" borderId="11" xfId="0" applyNumberFormat="1" applyFont="1" applyFill="1" applyBorder="1" applyAlignment="1">
      <alignment horizontal="center" vertical="top" wrapText="1"/>
    </xf>
    <xf numFmtId="0" fontId="5" fillId="33" borderId="11" xfId="0" applyNumberFormat="1" applyFont="1" applyFill="1" applyBorder="1" applyAlignment="1">
      <alignment horizontal="center" vertical="top" wrapText="1"/>
    </xf>
    <xf numFmtId="0" fontId="5" fillId="33" borderId="0" xfId="0" applyNumberFormat="1" applyFont="1" applyFill="1" applyAlignment="1">
      <alignment horizontal="center" vertical="center" wrapText="1"/>
    </xf>
    <xf numFmtId="0" fontId="7" fillId="33" borderId="0" xfId="0" applyNumberFormat="1" applyFont="1" applyFill="1" applyBorder="1" applyAlignment="1">
      <alignment vertical="center" wrapText="1"/>
    </xf>
    <xf numFmtId="0" fontId="9" fillId="33" borderId="0" xfId="0" applyNumberFormat="1" applyFont="1" applyFill="1" applyAlignment="1">
      <alignment wrapText="1"/>
    </xf>
    <xf numFmtId="0" fontId="11" fillId="33" borderId="10" xfId="0" applyNumberFormat="1" applyFont="1" applyFill="1" applyBorder="1" applyAlignment="1">
      <alignment vertical="top" wrapText="1"/>
    </xf>
    <xf numFmtId="0" fontId="9" fillId="33" borderId="0" xfId="0" applyNumberFormat="1" applyFont="1" applyFill="1" applyAlignment="1">
      <alignment vertical="top" wrapText="1"/>
    </xf>
    <xf numFmtId="0" fontId="9" fillId="33" borderId="0" xfId="0" applyNumberFormat="1" applyFont="1" applyFill="1" applyBorder="1" applyAlignment="1">
      <alignment wrapText="1"/>
    </xf>
    <xf numFmtId="0" fontId="9" fillId="33" borderId="0" xfId="0" applyNumberFormat="1" applyFont="1" applyFill="1" applyBorder="1" applyAlignment="1">
      <alignment horizontal="left" vertical="top" wrapText="1"/>
    </xf>
    <xf numFmtId="0" fontId="11" fillId="33" borderId="0" xfId="0" applyNumberFormat="1" applyFont="1" applyFill="1" applyBorder="1" applyAlignment="1">
      <alignment horizontal="center" vertical="top" wrapText="1"/>
    </xf>
    <xf numFmtId="0" fontId="11" fillId="33" borderId="0" xfId="0" applyNumberFormat="1" applyFont="1" applyFill="1" applyBorder="1" applyAlignment="1">
      <alignment vertical="top" wrapText="1"/>
    </xf>
    <xf numFmtId="0" fontId="9" fillId="33" borderId="0" xfId="0" applyNumberFormat="1" applyFont="1" applyFill="1" applyBorder="1" applyAlignment="1">
      <alignment vertical="top" wrapText="1"/>
    </xf>
    <xf numFmtId="0" fontId="10" fillId="33" borderId="0" xfId="0" applyNumberFormat="1" applyFont="1" applyFill="1" applyBorder="1" applyAlignment="1">
      <alignment horizontal="center" vertical="top" wrapText="1"/>
    </xf>
    <xf numFmtId="0" fontId="9" fillId="33" borderId="12" xfId="0" applyNumberFormat="1" applyFont="1" applyFill="1" applyBorder="1" applyAlignment="1">
      <alignment wrapText="1"/>
    </xf>
    <xf numFmtId="0" fontId="9" fillId="33" borderId="13" xfId="0" applyNumberFormat="1" applyFont="1" applyFill="1" applyBorder="1" applyAlignment="1">
      <alignment wrapText="1"/>
    </xf>
    <xf numFmtId="0" fontId="0" fillId="0" borderId="0" xfId="0" applyNumberFormat="1" applyAlignment="1">
      <alignment/>
    </xf>
    <xf numFmtId="0" fontId="14" fillId="34" borderId="11" xfId="0" applyNumberFormat="1" applyFont="1" applyFill="1" applyBorder="1" applyAlignment="1">
      <alignment vertical="top" wrapText="1"/>
    </xf>
    <xf numFmtId="0" fontId="5" fillId="33" borderId="11" xfId="0" applyNumberFormat="1" applyFont="1" applyFill="1" applyBorder="1" applyAlignment="1">
      <alignment vertical="top" wrapText="1"/>
    </xf>
    <xf numFmtId="0" fontId="14" fillId="34" borderId="11" xfId="0" applyNumberFormat="1" applyFont="1" applyFill="1" applyBorder="1" applyAlignment="1">
      <alignment horizontal="left" vertical="top" wrapText="1"/>
    </xf>
    <xf numFmtId="0" fontId="5" fillId="33" borderId="14" xfId="0" applyNumberFormat="1" applyFont="1" applyFill="1" applyBorder="1" applyAlignment="1">
      <alignment vertical="center" wrapText="1"/>
    </xf>
    <xf numFmtId="49" fontId="5" fillId="0" borderId="11" xfId="0" applyNumberFormat="1" applyFont="1" applyFill="1" applyBorder="1" applyAlignment="1">
      <alignment horizontal="center" vertical="top" wrapText="1"/>
    </xf>
    <xf numFmtId="0" fontId="5" fillId="0" borderId="11" xfId="0" applyNumberFormat="1" applyFont="1" applyFill="1" applyBorder="1" applyAlignment="1">
      <alignment horizontal="center" vertical="top" wrapText="1"/>
    </xf>
    <xf numFmtId="0" fontId="5" fillId="0" borderId="11" xfId="0" applyNumberFormat="1" applyFont="1" applyFill="1" applyBorder="1" applyAlignment="1">
      <alignment vertical="top" wrapText="1"/>
    </xf>
    <xf numFmtId="49" fontId="5" fillId="33" borderId="11" xfId="0" applyNumberFormat="1" applyFont="1" applyFill="1" applyBorder="1" applyAlignment="1">
      <alignment horizontal="center" vertical="top" wrapText="1"/>
    </xf>
    <xf numFmtId="0" fontId="12" fillId="33" borderId="0" xfId="0" applyNumberFormat="1" applyFont="1" applyFill="1" applyAlignment="1">
      <alignment horizontal="left" vertical="top" wrapText="1"/>
    </xf>
    <xf numFmtId="49" fontId="14" fillId="0" borderId="11" xfId="0" applyNumberFormat="1" applyFont="1" applyFill="1" applyBorder="1" applyAlignment="1">
      <alignment horizontal="center" vertical="top" wrapText="1"/>
    </xf>
    <xf numFmtId="0" fontId="6" fillId="33" borderId="0" xfId="0" applyNumberFormat="1" applyFont="1" applyFill="1" applyBorder="1" applyAlignment="1">
      <alignment horizontal="left" vertical="top" wrapText="1"/>
    </xf>
    <xf numFmtId="4" fontId="6" fillId="33" borderId="0" xfId="0" applyNumberFormat="1" applyFont="1" applyFill="1" applyBorder="1" applyAlignment="1">
      <alignment horizontal="center" vertical="top" wrapText="1"/>
    </xf>
    <xf numFmtId="4" fontId="5" fillId="33" borderId="0" xfId="0" applyNumberFormat="1" applyFont="1" applyFill="1" applyBorder="1" applyAlignment="1">
      <alignment horizontal="center" vertical="top" wrapText="1"/>
    </xf>
    <xf numFmtId="0" fontId="5" fillId="33" borderId="0" xfId="0" applyNumberFormat="1" applyFont="1" applyFill="1" applyBorder="1" applyAlignment="1">
      <alignment horizontal="right" vertical="top" wrapText="1"/>
    </xf>
    <xf numFmtId="0" fontId="9" fillId="33" borderId="0" xfId="0" applyNumberFormat="1" applyFont="1" applyFill="1" applyBorder="1" applyAlignment="1">
      <alignment horizontal="center" wrapText="1"/>
    </xf>
    <xf numFmtId="0" fontId="0" fillId="0" borderId="0" xfId="0" applyNumberFormat="1" applyBorder="1" applyAlignment="1">
      <alignment/>
    </xf>
    <xf numFmtId="0" fontId="0" fillId="0" borderId="0" xfId="0" applyNumberFormat="1" applyBorder="1" applyAlignment="1">
      <alignment/>
    </xf>
    <xf numFmtId="0" fontId="0" fillId="0" borderId="0" xfId="0" applyBorder="1" applyAlignment="1">
      <alignment/>
    </xf>
    <xf numFmtId="0" fontId="5" fillId="33" borderId="11" xfId="0" applyNumberFormat="1" applyFont="1" applyFill="1" applyBorder="1" applyAlignment="1">
      <alignment vertical="top" wrapText="1"/>
    </xf>
    <xf numFmtId="0" fontId="5" fillId="35" borderId="11" xfId="0" applyNumberFormat="1" applyFont="1" applyFill="1" applyBorder="1" applyAlignment="1">
      <alignment horizontal="left" vertical="top" wrapText="1"/>
    </xf>
    <xf numFmtId="0" fontId="5" fillId="35" borderId="11" xfId="0" applyNumberFormat="1" applyFont="1" applyFill="1" applyBorder="1" applyAlignment="1">
      <alignment horizontal="center" vertical="top" wrapText="1"/>
    </xf>
    <xf numFmtId="49" fontId="5" fillId="33" borderId="11" xfId="0" applyNumberFormat="1" applyFont="1" applyFill="1" applyBorder="1" applyAlignment="1">
      <alignment horizontal="center" vertical="top" wrapText="1"/>
    </xf>
    <xf numFmtId="49" fontId="5" fillId="33" borderId="11" xfId="0" applyNumberFormat="1" applyFont="1" applyFill="1" applyBorder="1" applyAlignment="1">
      <alignment horizontal="center" vertical="top" wrapText="1"/>
    </xf>
    <xf numFmtId="0" fontId="4" fillId="33" borderId="0" xfId="0" applyNumberFormat="1" applyFont="1" applyFill="1" applyAlignment="1">
      <alignment horizontal="center" vertical="center" wrapText="1"/>
    </xf>
    <xf numFmtId="0" fontId="5" fillId="33" borderId="11" xfId="0" applyNumberFormat="1" applyFont="1" applyFill="1" applyBorder="1" applyAlignment="1">
      <alignment horizontal="center" vertical="top" wrapText="1"/>
    </xf>
    <xf numFmtId="0" fontId="11" fillId="33" borderId="0" xfId="0" applyNumberFormat="1" applyFont="1" applyFill="1" applyBorder="1" applyAlignment="1">
      <alignment horizontal="center" vertical="top" wrapText="1"/>
    </xf>
    <xf numFmtId="0" fontId="0" fillId="0" borderId="0" xfId="0" applyNumberFormat="1" applyBorder="1" applyAlignment="1">
      <alignment horizontal="left"/>
    </xf>
    <xf numFmtId="0" fontId="15" fillId="33" borderId="0" xfId="0" applyNumberFormat="1" applyFont="1" applyFill="1" applyBorder="1" applyAlignment="1">
      <alignment horizontal="center" wrapText="1"/>
    </xf>
    <xf numFmtId="0" fontId="5" fillId="33" borderId="0" xfId="0" applyNumberFormat="1" applyFont="1" applyFill="1" applyBorder="1" applyAlignment="1">
      <alignment horizontal="left" vertical="top" wrapText="1"/>
    </xf>
    <xf numFmtId="0" fontId="9" fillId="33" borderId="0" xfId="0" applyNumberFormat="1" applyFont="1" applyFill="1" applyBorder="1" applyAlignment="1">
      <alignment horizontal="left" wrapText="1"/>
    </xf>
    <xf numFmtId="0" fontId="9" fillId="33" borderId="0" xfId="0" applyNumberFormat="1" applyFont="1" applyFill="1" applyBorder="1" applyAlignment="1">
      <alignment horizontal="center" wrapText="1"/>
    </xf>
    <xf numFmtId="0" fontId="9" fillId="33" borderId="0" xfId="0" applyNumberFormat="1" applyFont="1" applyFill="1" applyBorder="1" applyAlignment="1">
      <alignment horizontal="left" vertical="top" wrapText="1"/>
    </xf>
    <xf numFmtId="0" fontId="14" fillId="34" borderId="11" xfId="0" applyNumberFormat="1" applyFont="1" applyFill="1" applyBorder="1" applyAlignment="1">
      <alignment horizontal="center" vertical="top" wrapText="1"/>
    </xf>
    <xf numFmtId="0" fontId="5" fillId="35" borderId="14" xfId="0" applyNumberFormat="1" applyFont="1" applyFill="1" applyBorder="1" applyAlignment="1">
      <alignment horizontal="center" vertical="top" wrapText="1"/>
    </xf>
    <xf numFmtId="0" fontId="5" fillId="35" borderId="15" xfId="0" applyNumberFormat="1" applyFont="1" applyFill="1" applyBorder="1" applyAlignment="1">
      <alignment horizontal="center" vertical="top" wrapText="1"/>
    </xf>
    <xf numFmtId="0" fontId="5" fillId="33" borderId="15" xfId="0" applyNumberFormat="1" applyFont="1" applyFill="1" applyBorder="1" applyAlignment="1">
      <alignment horizontal="center" vertical="top" wrapText="1"/>
    </xf>
    <xf numFmtId="49" fontId="14" fillId="34" borderId="11" xfId="0" applyNumberFormat="1" applyFont="1" applyFill="1" applyBorder="1" applyAlignment="1">
      <alignment horizontal="center" vertical="top" wrapText="1"/>
    </xf>
    <xf numFmtId="0" fontId="7" fillId="33" borderId="0"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0" xfId="0" applyNumberFormat="1" applyFont="1" applyFill="1" applyAlignment="1">
      <alignment horizontal="left" vertical="center" wrapText="1"/>
    </xf>
    <xf numFmtId="0" fontId="12" fillId="33" borderId="0" xfId="0" applyNumberFormat="1" applyFont="1" applyFill="1" applyAlignment="1">
      <alignment horizontal="left" vertical="top" wrapText="1"/>
    </xf>
    <xf numFmtId="0" fontId="5" fillId="33" borderId="16"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7" fillId="33" borderId="0" xfId="0" applyNumberFormat="1" applyFont="1" applyFill="1" applyBorder="1" applyAlignment="1">
      <alignment vertical="center" wrapText="1"/>
    </xf>
    <xf numFmtId="0" fontId="8" fillId="33" borderId="11" xfId="0" applyNumberFormat="1" applyFont="1" applyFill="1" applyBorder="1" applyAlignment="1">
      <alignment horizontal="center" vertical="top" wrapText="1"/>
    </xf>
    <xf numFmtId="0" fontId="5" fillId="33" borderId="14"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9" fillId="33" borderId="12" xfId="0" applyNumberFormat="1" applyFont="1" applyFill="1" applyBorder="1" applyAlignment="1">
      <alignment horizontal="center" wrapText="1"/>
    </xf>
    <xf numFmtId="0" fontId="11" fillId="33" borderId="10" xfId="0" applyNumberFormat="1" applyFont="1" applyFill="1" applyBorder="1" applyAlignment="1">
      <alignment horizontal="center" vertical="top" wrapText="1"/>
    </xf>
    <xf numFmtId="4" fontId="6" fillId="33" borderId="14" xfId="0" applyNumberFormat="1" applyFont="1" applyFill="1" applyBorder="1" applyAlignment="1">
      <alignment horizontal="center" vertical="top" wrapText="1"/>
    </xf>
    <xf numFmtId="4" fontId="6" fillId="33" borderId="19" xfId="0" applyNumberFormat="1" applyFont="1" applyFill="1" applyBorder="1" applyAlignment="1">
      <alignment horizontal="center" vertical="top" wrapText="1"/>
    </xf>
    <xf numFmtId="4" fontId="6" fillId="33" borderId="15" xfId="0" applyNumberFormat="1" applyFont="1" applyFill="1" applyBorder="1" applyAlignment="1">
      <alignment horizontal="center" vertical="top" wrapText="1"/>
    </xf>
    <xf numFmtId="4" fontId="6" fillId="33" borderId="11" xfId="0" applyNumberFormat="1" applyFont="1" applyFill="1" applyBorder="1" applyAlignment="1">
      <alignment horizontal="center" vertical="top" wrapText="1"/>
    </xf>
    <xf numFmtId="0" fontId="9" fillId="33" borderId="0" xfId="0" applyNumberFormat="1" applyFont="1" applyFill="1" applyAlignment="1">
      <alignment horizontal="left" vertical="top" wrapText="1"/>
    </xf>
    <xf numFmtId="0" fontId="6" fillId="33" borderId="11" xfId="0" applyNumberFormat="1" applyFont="1" applyFill="1" applyBorder="1" applyAlignment="1">
      <alignment horizontal="left" vertical="top" wrapText="1"/>
    </xf>
    <xf numFmtId="0" fontId="5" fillId="33" borderId="0" xfId="0" applyNumberFormat="1" applyFont="1" applyFill="1" applyAlignment="1">
      <alignment horizontal="left" vertical="top" wrapText="1"/>
    </xf>
    <xf numFmtId="0" fontId="9" fillId="33" borderId="0" xfId="0" applyNumberFormat="1" applyFont="1" applyFill="1" applyAlignment="1">
      <alignment horizontal="center" wrapText="1"/>
    </xf>
    <xf numFmtId="170" fontId="5" fillId="33" borderId="0" xfId="42" applyFont="1" applyFill="1" applyAlignment="1">
      <alignment horizontal="left" vertical="center" wrapText="1"/>
    </xf>
    <xf numFmtId="0" fontId="5" fillId="33" borderId="14"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49" fontId="5" fillId="0" borderId="15" xfId="0" applyNumberFormat="1" applyFont="1" applyFill="1" applyBorder="1" applyAlignment="1">
      <alignment horizontal="center" vertical="top" wrapText="1"/>
    </xf>
    <xf numFmtId="0" fontId="0" fillId="0" borderId="20" xfId="0" applyNumberFormat="1" applyBorder="1" applyAlignment="1">
      <alignment horizontal="center"/>
    </xf>
    <xf numFmtId="0" fontId="0" fillId="0" borderId="21" xfId="0" applyNumberFormat="1" applyBorder="1" applyAlignment="1">
      <alignment horizontal="center"/>
    </xf>
    <xf numFmtId="0" fontId="6" fillId="33" borderId="0" xfId="0" applyNumberFormat="1" applyFont="1" applyFill="1" applyAlignment="1">
      <alignment horizontal="right" vertical="center" wrapText="1"/>
    </xf>
    <xf numFmtId="0" fontId="5" fillId="33" borderId="0" xfId="0" applyNumberFormat="1" applyFont="1" applyFill="1" applyAlignment="1">
      <alignment horizontal="right" vertical="center" wrapText="1"/>
    </xf>
    <xf numFmtId="0" fontId="8" fillId="33" borderId="14" xfId="0" applyNumberFormat="1" applyFont="1" applyFill="1" applyBorder="1" applyAlignment="1">
      <alignment horizontal="center" vertical="top" wrapText="1"/>
    </xf>
    <xf numFmtId="0" fontId="8" fillId="33" borderId="19" xfId="0" applyNumberFormat="1" applyFont="1" applyFill="1" applyBorder="1" applyAlignment="1">
      <alignment horizontal="center" vertical="top" wrapText="1"/>
    </xf>
    <xf numFmtId="0" fontId="8" fillId="33" borderId="15" xfId="0" applyNumberFormat="1" applyFont="1" applyFill="1" applyBorder="1" applyAlignment="1">
      <alignment horizontal="center" vertical="top" wrapText="1"/>
    </xf>
    <xf numFmtId="0" fontId="5" fillId="33" borderId="22"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4" fontId="14" fillId="0" borderId="11" xfId="0" applyNumberFormat="1" applyFont="1" applyFill="1" applyBorder="1" applyAlignment="1">
      <alignment horizontal="center" vertical="top" wrapText="1"/>
    </xf>
    <xf numFmtId="0" fontId="14" fillId="0" borderId="14" xfId="0" applyNumberFormat="1" applyFont="1" applyFill="1" applyBorder="1" applyAlignment="1">
      <alignment horizontal="left" vertical="top" wrapText="1"/>
    </xf>
    <xf numFmtId="0" fontId="14" fillId="0" borderId="15" xfId="0" applyNumberFormat="1" applyFont="1" applyFill="1" applyBorder="1" applyAlignment="1">
      <alignment horizontal="left" vertical="top" wrapText="1"/>
    </xf>
    <xf numFmtId="49" fontId="14" fillId="0" borderId="14" xfId="0" applyNumberFormat="1" applyFont="1" applyFill="1" applyBorder="1" applyAlignment="1">
      <alignment horizontal="center" vertical="top" wrapText="1"/>
    </xf>
    <xf numFmtId="49" fontId="14" fillId="0" borderId="19" xfId="0" applyNumberFormat="1" applyFont="1" applyFill="1" applyBorder="1" applyAlignment="1">
      <alignment horizontal="center" vertical="top" wrapText="1"/>
    </xf>
    <xf numFmtId="49" fontId="14" fillId="0" borderId="15" xfId="0" applyNumberFormat="1" applyFont="1" applyFill="1" applyBorder="1" applyAlignment="1">
      <alignment horizontal="center" vertical="top" wrapText="1"/>
    </xf>
    <xf numFmtId="4" fontId="14" fillId="0" borderId="14" xfId="0" applyNumberFormat="1" applyFont="1" applyFill="1" applyBorder="1" applyAlignment="1">
      <alignment horizontal="center" vertical="top" wrapText="1"/>
    </xf>
    <xf numFmtId="4" fontId="14" fillId="0" borderId="19" xfId="0" applyNumberFormat="1" applyFont="1" applyFill="1" applyBorder="1" applyAlignment="1">
      <alignment horizontal="center" vertical="top" wrapText="1"/>
    </xf>
    <xf numFmtId="4" fontId="14" fillId="0" borderId="15" xfId="0" applyNumberFormat="1" applyFont="1" applyFill="1" applyBorder="1" applyAlignment="1">
      <alignment horizontal="center" vertical="top" wrapText="1"/>
    </xf>
    <xf numFmtId="0" fontId="0" fillId="0" borderId="0" xfId="0" applyNumberFormat="1" applyAlignment="1">
      <alignment horizontal="left"/>
    </xf>
    <xf numFmtId="172" fontId="14" fillId="34" borderId="11" xfId="0" applyNumberFormat="1" applyFont="1" applyFill="1" applyBorder="1" applyAlignment="1">
      <alignment horizontal="center" vertical="top" wrapText="1"/>
    </xf>
    <xf numFmtId="172" fontId="14" fillId="34" borderId="14" xfId="0" applyNumberFormat="1" applyFont="1" applyFill="1" applyBorder="1" applyAlignment="1">
      <alignment horizontal="center" vertical="top" wrapText="1"/>
    </xf>
    <xf numFmtId="172" fontId="14" fillId="34" borderId="19" xfId="0" applyNumberFormat="1" applyFont="1" applyFill="1" applyBorder="1" applyAlignment="1">
      <alignment horizontal="center" vertical="top" wrapText="1"/>
    </xf>
    <xf numFmtId="172" fontId="14" fillId="34" borderId="15" xfId="0" applyNumberFormat="1" applyFont="1" applyFill="1" applyBorder="1" applyAlignment="1">
      <alignment horizontal="center" vertical="top" wrapText="1"/>
    </xf>
    <xf numFmtId="172" fontId="5" fillId="33" borderId="11" xfId="0" applyNumberFormat="1" applyFont="1" applyFill="1" applyBorder="1" applyAlignment="1">
      <alignment horizontal="center" vertical="top" wrapText="1"/>
    </xf>
    <xf numFmtId="172" fontId="5" fillId="33" borderId="14" xfId="0" applyNumberFormat="1" applyFont="1" applyFill="1" applyBorder="1" applyAlignment="1">
      <alignment horizontal="center" vertical="top" wrapText="1"/>
    </xf>
    <xf numFmtId="172" fontId="5" fillId="33" borderId="19" xfId="0" applyNumberFormat="1" applyFont="1" applyFill="1" applyBorder="1" applyAlignment="1">
      <alignment horizontal="center" vertical="top" wrapText="1"/>
    </xf>
    <xf numFmtId="172" fontId="5" fillId="33" borderId="15" xfId="0" applyNumberFormat="1" applyFont="1" applyFill="1" applyBorder="1" applyAlignment="1">
      <alignment horizontal="center" vertical="top" wrapText="1"/>
    </xf>
    <xf numFmtId="172" fontId="5" fillId="35" borderId="14" xfId="0" applyNumberFormat="1" applyFont="1" applyFill="1" applyBorder="1" applyAlignment="1">
      <alignment horizontal="center" vertical="top" wrapText="1"/>
    </xf>
    <xf numFmtId="172" fontId="5" fillId="35" borderId="19" xfId="0" applyNumberFormat="1" applyFont="1" applyFill="1" applyBorder="1" applyAlignment="1">
      <alignment horizontal="center" vertical="top" wrapText="1"/>
    </xf>
    <xf numFmtId="172" fontId="5" fillId="35" borderId="15" xfId="0" applyNumberFormat="1" applyFont="1" applyFill="1" applyBorder="1" applyAlignment="1">
      <alignment horizontal="center" vertical="top" wrapText="1"/>
    </xf>
    <xf numFmtId="172" fontId="5" fillId="0" borderId="14" xfId="0" applyNumberFormat="1" applyFont="1" applyFill="1" applyBorder="1" applyAlignment="1">
      <alignment horizontal="center" vertical="top" wrapText="1"/>
    </xf>
    <xf numFmtId="172" fontId="5" fillId="0" borderId="19" xfId="0" applyNumberFormat="1" applyFont="1" applyFill="1" applyBorder="1" applyAlignment="1">
      <alignment horizontal="center" vertical="top" wrapText="1"/>
    </xf>
    <xf numFmtId="172" fontId="5" fillId="0" borderId="15" xfId="0" applyNumberFormat="1" applyFont="1" applyFill="1" applyBorder="1" applyAlignment="1">
      <alignment horizontal="center" vertical="top" wrapText="1"/>
    </xf>
    <xf numFmtId="172" fontId="17" fillId="34" borderId="14" xfId="0" applyNumberFormat="1" applyFont="1" applyFill="1" applyBorder="1" applyAlignment="1">
      <alignment horizontal="center" vertical="top" wrapText="1"/>
    </xf>
    <xf numFmtId="172" fontId="6" fillId="33" borderId="11" xfId="0" applyNumberFormat="1" applyFont="1" applyFill="1" applyBorder="1" applyAlignment="1">
      <alignment horizontal="center" vertical="top" wrapText="1"/>
    </xf>
    <xf numFmtId="172" fontId="6" fillId="33" borderId="14" xfId="0" applyNumberFormat="1" applyFont="1" applyFill="1" applyBorder="1" applyAlignment="1">
      <alignment horizontal="center" vertical="top" wrapText="1"/>
    </xf>
    <xf numFmtId="172" fontId="6" fillId="33" borderId="19" xfId="0" applyNumberFormat="1" applyFont="1" applyFill="1" applyBorder="1" applyAlignment="1">
      <alignment horizontal="center" vertical="top" wrapText="1"/>
    </xf>
    <xf numFmtId="172" fontId="6" fillId="33" borderId="15" xfId="0" applyNumberFormat="1" applyFont="1" applyFill="1" applyBorder="1" applyAlignment="1">
      <alignment horizontal="center" vertical="top" wrapText="1"/>
    </xf>
    <xf numFmtId="0" fontId="5" fillId="35" borderId="11" xfId="0" applyFont="1" applyFill="1" applyBorder="1" applyAlignment="1">
      <alignment horizontal="left" vertical="top" wrapText="1"/>
    </xf>
    <xf numFmtId="0" fontId="5" fillId="33" borderId="11" xfId="0" applyFont="1" applyFill="1" applyBorder="1" applyAlignment="1">
      <alignment horizontal="center" vertical="top" wrapText="1"/>
    </xf>
    <xf numFmtId="0" fontId="5" fillId="33" borderId="11" xfId="0" applyFont="1" applyFill="1" applyBorder="1" applyAlignment="1">
      <alignment horizontal="center" vertical="top" wrapText="1"/>
    </xf>
    <xf numFmtId="0" fontId="5" fillId="33" borderId="11" xfId="0" applyFont="1" applyFill="1" applyBorder="1" applyAlignment="1">
      <alignment horizontal="center" vertical="top" wrapText="1"/>
    </xf>
    <xf numFmtId="172" fontId="5" fillId="33" borderId="11" xfId="0" applyNumberFormat="1" applyFont="1" applyFill="1" applyBorder="1" applyAlignment="1">
      <alignment horizontal="right" vertical="top" wrapText="1"/>
    </xf>
    <xf numFmtId="0" fontId="5" fillId="33" borderId="11" xfId="0" applyFont="1" applyFill="1" applyBorder="1" applyAlignment="1">
      <alignment vertical="top" wrapText="1"/>
    </xf>
    <xf numFmtId="0" fontId="5" fillId="0" borderId="11" xfId="0" applyFont="1" applyBorder="1" applyAlignment="1">
      <alignment vertical="top" wrapText="1"/>
    </xf>
    <xf numFmtId="49" fontId="5" fillId="0" borderId="11" xfId="0" applyNumberFormat="1" applyFont="1" applyBorder="1" applyAlignment="1">
      <alignment horizontal="center" vertical="top" wrapText="1"/>
    </xf>
    <xf numFmtId="49" fontId="5" fillId="0" borderId="14" xfId="0" applyNumberFormat="1" applyFont="1" applyBorder="1" applyAlignment="1">
      <alignment horizontal="center" vertical="top" wrapText="1"/>
    </xf>
    <xf numFmtId="49" fontId="5" fillId="0" borderId="15" xfId="0" applyNumberFormat="1" applyFont="1" applyBorder="1" applyAlignment="1">
      <alignment horizontal="center" vertical="top" wrapText="1"/>
    </xf>
    <xf numFmtId="0" fontId="5" fillId="0" borderId="11" xfId="0" applyFont="1" applyBorder="1" applyAlignment="1">
      <alignment horizontal="center" vertical="top" wrapText="1"/>
    </xf>
    <xf numFmtId="172" fontId="5" fillId="0" borderId="14" xfId="0" applyNumberFormat="1" applyFont="1" applyBorder="1" applyAlignment="1">
      <alignment horizontal="center" vertical="top" wrapText="1"/>
    </xf>
    <xf numFmtId="172" fontId="5" fillId="0" borderId="19" xfId="0" applyNumberFormat="1" applyFont="1" applyBorder="1" applyAlignment="1">
      <alignment horizontal="center" vertical="top" wrapText="1"/>
    </xf>
    <xf numFmtId="172" fontId="5" fillId="0" borderId="15" xfId="0" applyNumberFormat="1"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V120"/>
  <sheetViews>
    <sheetView tabSelected="1" zoomScalePageLayoutView="0" workbookViewId="0" topLeftCell="A1">
      <selection activeCell="G103" sqref="G103:N103"/>
    </sheetView>
  </sheetViews>
  <sheetFormatPr defaultColWidth="9.140625" defaultRowHeight="12.75"/>
  <cols>
    <col min="1" max="1" width="29.57421875" style="0" customWidth="1"/>
    <col min="2" max="2" width="12.00390625" style="1" customWidth="1"/>
    <col min="3" max="3" width="9.8515625" style="1" customWidth="1"/>
    <col min="4" max="4" width="4.57421875" style="1" customWidth="1"/>
    <col min="5" max="5" width="5.7109375" style="1" customWidth="1"/>
    <col min="6" max="6" width="6.421875" style="1" customWidth="1"/>
    <col min="7" max="7" width="5.7109375" style="1" customWidth="1"/>
    <col min="8" max="8" width="0.5625" style="1" customWidth="1"/>
    <col min="9" max="9" width="0.42578125" style="1" hidden="1" customWidth="1"/>
    <col min="10" max="10" width="0.2890625" style="1" hidden="1" customWidth="1"/>
    <col min="11" max="11" width="1.7109375" style="1" hidden="1" customWidth="1"/>
    <col min="12" max="12" width="2.7109375" style="1" hidden="1" customWidth="1"/>
    <col min="13" max="13" width="1.7109375" style="1" hidden="1" customWidth="1"/>
    <col min="14" max="14" width="6.28125" style="1" customWidth="1"/>
    <col min="15" max="15" width="3.00390625" style="1" customWidth="1"/>
    <col min="16" max="16" width="1.28515625" style="1" customWidth="1"/>
    <col min="17" max="17" width="0.42578125" style="1" customWidth="1"/>
    <col min="18" max="18" width="0.13671875" style="1" customWidth="1"/>
    <col min="19" max="19" width="6.57421875" style="1" customWidth="1"/>
    <col min="20" max="20" width="1.57421875" style="1" customWidth="1"/>
    <col min="21" max="21" width="4.140625" style="1" customWidth="1"/>
    <col min="22" max="22" width="6.00390625" style="1" customWidth="1"/>
  </cols>
  <sheetData>
    <row r="3" spans="1:22" s="1" customFormat="1" ht="18" customHeight="1">
      <c r="A3" s="48" t="s">
        <v>172</v>
      </c>
      <c r="B3" s="48"/>
      <c r="C3" s="48"/>
      <c r="D3" s="48"/>
      <c r="E3" s="48"/>
      <c r="F3" s="48"/>
      <c r="G3" s="48"/>
      <c r="H3" s="48"/>
      <c r="I3" s="48"/>
      <c r="J3" s="48"/>
      <c r="K3" s="48"/>
      <c r="L3" s="48"/>
      <c r="M3" s="48"/>
      <c r="N3" s="48"/>
      <c r="O3" s="48"/>
      <c r="P3" s="48"/>
      <c r="Q3" s="48"/>
      <c r="R3" s="48"/>
      <c r="S3" s="48"/>
      <c r="T3" s="48"/>
      <c r="U3" s="48"/>
      <c r="V3" s="48"/>
    </row>
    <row r="4" spans="1:22" s="1" customFormat="1" ht="106.5" customHeight="1">
      <c r="A4" s="48"/>
      <c r="B4" s="48"/>
      <c r="C4" s="48"/>
      <c r="D4" s="48"/>
      <c r="E4" s="48"/>
      <c r="F4" s="48"/>
      <c r="G4" s="48"/>
      <c r="H4" s="48"/>
      <c r="I4" s="48"/>
      <c r="J4" s="48"/>
      <c r="K4" s="48"/>
      <c r="L4" s="48"/>
      <c r="M4" s="48"/>
      <c r="N4" s="48"/>
      <c r="O4" s="48"/>
      <c r="P4" s="48"/>
      <c r="Q4" s="48"/>
      <c r="R4" s="48"/>
      <c r="S4" s="48"/>
      <c r="T4" s="48"/>
      <c r="U4" s="48"/>
      <c r="V4" s="48"/>
    </row>
    <row r="5" spans="1:22" s="1" customFormat="1" ht="17.25" customHeight="1">
      <c r="A5" s="48"/>
      <c r="B5" s="48"/>
      <c r="C5" s="48"/>
      <c r="D5" s="48"/>
      <c r="E5" s="48"/>
      <c r="F5" s="48"/>
      <c r="G5" s="48"/>
      <c r="H5" s="48"/>
      <c r="I5" s="48"/>
      <c r="J5" s="48"/>
      <c r="K5" s="48"/>
      <c r="L5" s="48"/>
      <c r="M5" s="48"/>
      <c r="N5" s="48"/>
      <c r="O5" s="48"/>
      <c r="P5" s="48"/>
      <c r="Q5" s="48"/>
      <c r="R5" s="48"/>
      <c r="S5" s="48"/>
      <c r="T5" s="48"/>
      <c r="U5" s="48"/>
      <c r="V5" s="48"/>
    </row>
    <row r="6" spans="1:22" s="1" customFormat="1" ht="15.75" customHeight="1">
      <c r="A6" s="41"/>
      <c r="B6" s="41"/>
      <c r="C6" s="41"/>
      <c r="D6" s="41"/>
      <c r="E6" s="41"/>
      <c r="F6" s="41"/>
      <c r="G6" s="41"/>
      <c r="H6" s="41"/>
      <c r="I6" s="41"/>
      <c r="J6" s="41"/>
      <c r="K6" s="41"/>
      <c r="L6" s="41"/>
      <c r="M6" s="41"/>
      <c r="N6" s="41"/>
      <c r="O6" s="41"/>
      <c r="P6" s="41"/>
      <c r="Q6" s="41"/>
      <c r="R6" s="41"/>
      <c r="S6" s="41"/>
      <c r="T6" s="41"/>
      <c r="U6" s="41"/>
      <c r="V6" s="11" t="s">
        <v>0</v>
      </c>
    </row>
    <row r="7" spans="2:22" s="1" customFormat="1" ht="15.75" customHeight="1">
      <c r="B7" s="91" t="s">
        <v>0</v>
      </c>
      <c r="C7" s="91"/>
      <c r="D7" s="91"/>
      <c r="E7" s="91"/>
      <c r="F7" s="91"/>
      <c r="G7" s="91"/>
      <c r="H7" s="91"/>
      <c r="I7" s="91"/>
      <c r="J7" s="91"/>
      <c r="K7" s="91"/>
      <c r="L7" s="91"/>
      <c r="M7" s="91"/>
      <c r="N7" s="91"/>
      <c r="O7" s="91"/>
      <c r="P7" s="91"/>
      <c r="Q7" s="91"/>
      <c r="R7" s="91"/>
      <c r="S7" s="91"/>
      <c r="T7" s="91"/>
      <c r="U7" s="91"/>
      <c r="V7" s="2" t="s">
        <v>0</v>
      </c>
    </row>
    <row r="8" spans="1:22" s="1" customFormat="1" ht="27" customHeight="1">
      <c r="A8" s="65" t="s">
        <v>100</v>
      </c>
      <c r="B8" s="65"/>
      <c r="C8" s="65"/>
      <c r="D8" s="65"/>
      <c r="E8" s="70" t="s">
        <v>1</v>
      </c>
      <c r="F8" s="70"/>
      <c r="G8" s="70"/>
      <c r="H8" s="70"/>
      <c r="I8" s="70"/>
      <c r="J8" s="70"/>
      <c r="K8" s="70"/>
      <c r="L8" s="70"/>
      <c r="M8" s="70"/>
      <c r="N8" s="70"/>
      <c r="O8" s="70"/>
      <c r="P8" s="70"/>
      <c r="Q8" s="70"/>
      <c r="R8" s="70"/>
      <c r="S8" s="70"/>
      <c r="T8" s="70"/>
      <c r="U8" s="70"/>
      <c r="V8" s="2"/>
    </row>
    <row r="9" spans="1:22" s="1" customFormat="1" ht="15" customHeight="1">
      <c r="A9" s="65"/>
      <c r="B9" s="65"/>
      <c r="C9" s="65"/>
      <c r="D9" s="65"/>
      <c r="E9" s="85"/>
      <c r="F9" s="85"/>
      <c r="G9" s="85"/>
      <c r="H9" s="85"/>
      <c r="I9" s="85"/>
      <c r="J9" s="85"/>
      <c r="K9" s="85"/>
      <c r="L9" s="85"/>
      <c r="M9" s="85"/>
      <c r="N9" s="85"/>
      <c r="O9" s="85"/>
      <c r="P9" s="85"/>
      <c r="Q9" s="85"/>
      <c r="R9" s="85"/>
      <c r="S9" s="85"/>
      <c r="T9" s="85"/>
      <c r="U9" s="85"/>
      <c r="V9" s="2"/>
    </row>
    <row r="10" spans="1:22" s="1" customFormat="1" ht="27" customHeight="1">
      <c r="A10" s="7" t="s">
        <v>2</v>
      </c>
      <c r="B10" s="7"/>
      <c r="C10" s="7"/>
      <c r="D10" s="62" t="s">
        <v>3</v>
      </c>
      <c r="E10" s="62"/>
      <c r="F10" s="62"/>
      <c r="G10" s="62"/>
      <c r="H10" s="62"/>
      <c r="I10" s="62"/>
      <c r="J10" s="62"/>
      <c r="K10" s="62"/>
      <c r="L10" s="62"/>
      <c r="M10" s="62"/>
      <c r="N10" s="62"/>
      <c r="O10" s="62"/>
      <c r="P10" s="62"/>
      <c r="Q10" s="62"/>
      <c r="R10" s="62"/>
      <c r="S10" s="62"/>
      <c r="T10" s="12"/>
      <c r="U10" s="12"/>
      <c r="V10" s="2" t="s">
        <v>0</v>
      </c>
    </row>
    <row r="11" spans="1:22" s="1" customFormat="1" ht="13.5" customHeight="1">
      <c r="A11" s="65" t="s">
        <v>99</v>
      </c>
      <c r="B11" s="65"/>
      <c r="C11" s="65"/>
      <c r="D11" s="65"/>
      <c r="E11" s="65"/>
      <c r="F11" s="65"/>
      <c r="G11" s="65"/>
      <c r="H11" s="65"/>
      <c r="I11" s="65"/>
      <c r="J11" s="65"/>
      <c r="K11" s="65" t="s">
        <v>0</v>
      </c>
      <c r="L11" s="65"/>
      <c r="M11" s="65"/>
      <c r="N11" s="65"/>
      <c r="O11" s="65"/>
      <c r="P11" s="65"/>
      <c r="Q11" s="65"/>
      <c r="R11" s="65"/>
      <c r="S11" s="65"/>
      <c r="T11" s="65"/>
      <c r="U11" s="92"/>
      <c r="V11" s="92"/>
    </row>
    <row r="12" spans="2:22" s="1" customFormat="1" ht="13.5" customHeight="1">
      <c r="B12" s="65" t="s">
        <v>0</v>
      </c>
      <c r="C12" s="65"/>
      <c r="D12" s="65"/>
      <c r="E12" s="65"/>
      <c r="F12" s="65"/>
      <c r="G12" s="65"/>
      <c r="H12" s="65"/>
      <c r="I12" s="65"/>
      <c r="J12" s="65"/>
      <c r="K12" s="65"/>
      <c r="L12" s="65"/>
      <c r="M12" s="65"/>
      <c r="N12" s="65"/>
      <c r="O12" s="65"/>
      <c r="P12" s="65"/>
      <c r="Q12" s="65"/>
      <c r="R12" s="65"/>
      <c r="S12" s="65"/>
      <c r="T12" s="65"/>
      <c r="U12" s="65"/>
      <c r="V12" s="65"/>
    </row>
    <row r="13" spans="2:22" s="1" customFormat="1" ht="13.5" customHeight="1">
      <c r="B13" s="83"/>
      <c r="C13" s="83"/>
      <c r="D13" s="83"/>
      <c r="E13" s="83"/>
      <c r="F13" s="83"/>
      <c r="G13" s="83"/>
      <c r="H13" s="83"/>
      <c r="I13" s="83"/>
      <c r="J13" s="83"/>
      <c r="K13" s="83"/>
      <c r="L13" s="83"/>
      <c r="M13" s="83"/>
      <c r="N13" s="83"/>
      <c r="O13" s="83"/>
      <c r="P13" s="83"/>
      <c r="Q13" s="83"/>
      <c r="R13" s="83"/>
      <c r="S13" s="83"/>
      <c r="T13" s="83"/>
      <c r="U13" s="83"/>
      <c r="V13" s="83"/>
    </row>
    <row r="14" spans="1:22" s="1" customFormat="1" ht="30.75" customHeight="1">
      <c r="A14" s="66" t="s">
        <v>101</v>
      </c>
      <c r="B14" s="66"/>
      <c r="C14" s="66"/>
      <c r="D14" s="66"/>
      <c r="E14" s="66"/>
      <c r="F14" s="66"/>
      <c r="G14" s="66"/>
      <c r="H14" s="66"/>
      <c r="I14" s="66"/>
      <c r="J14" s="66"/>
      <c r="K14" s="66"/>
      <c r="L14" s="66"/>
      <c r="M14" s="66"/>
      <c r="N14" s="66"/>
      <c r="O14" s="66"/>
      <c r="P14" s="66"/>
      <c r="Q14" s="66"/>
      <c r="R14" s="66"/>
      <c r="S14" s="66"/>
      <c r="T14" s="66"/>
      <c r="U14" s="66"/>
      <c r="V14" s="66"/>
    </row>
    <row r="15" spans="2:22" s="1" customFormat="1" ht="13.5" customHeight="1">
      <c r="B15" s="83" t="s">
        <v>0</v>
      </c>
      <c r="C15" s="83"/>
      <c r="D15" s="83"/>
      <c r="E15" s="83"/>
      <c r="F15" s="83"/>
      <c r="G15" s="83"/>
      <c r="H15" s="83"/>
      <c r="I15" s="83"/>
      <c r="J15" s="83"/>
      <c r="K15" s="83"/>
      <c r="L15" s="83"/>
      <c r="M15" s="83"/>
      <c r="N15" s="83"/>
      <c r="O15" s="83"/>
      <c r="P15" s="83"/>
      <c r="Q15" s="83"/>
      <c r="R15" s="83"/>
      <c r="S15" s="83"/>
      <c r="T15" s="83"/>
      <c r="U15" s="83"/>
      <c r="V15" s="83"/>
    </row>
    <row r="16" spans="1:22" s="1" customFormat="1" ht="13.5" customHeight="1">
      <c r="A16" s="89" t="s">
        <v>4</v>
      </c>
      <c r="B16" s="72" t="s">
        <v>93</v>
      </c>
      <c r="C16" s="73"/>
      <c r="D16" s="73"/>
      <c r="E16" s="73"/>
      <c r="F16" s="74"/>
      <c r="G16" s="67" t="s">
        <v>98</v>
      </c>
      <c r="H16" s="68"/>
      <c r="I16" s="68"/>
      <c r="J16" s="68"/>
      <c r="K16" s="68"/>
      <c r="L16" s="68"/>
      <c r="M16" s="68"/>
      <c r="N16" s="68"/>
      <c r="O16" s="68"/>
      <c r="P16" s="68"/>
      <c r="Q16" s="68"/>
      <c r="R16" s="68"/>
      <c r="S16" s="68"/>
      <c r="T16" s="68"/>
      <c r="U16" s="68"/>
      <c r="V16" s="69"/>
    </row>
    <row r="17" spans="1:22" s="1" customFormat="1" ht="51" customHeight="1">
      <c r="A17" s="90"/>
      <c r="B17" s="28" t="s">
        <v>97</v>
      </c>
      <c r="C17" s="8" t="s">
        <v>96</v>
      </c>
      <c r="D17" s="64" t="s">
        <v>95</v>
      </c>
      <c r="E17" s="64"/>
      <c r="F17" s="8" t="s">
        <v>94</v>
      </c>
      <c r="G17" s="64" t="s">
        <v>166</v>
      </c>
      <c r="H17" s="64"/>
      <c r="I17" s="64"/>
      <c r="J17" s="64"/>
      <c r="K17" s="64"/>
      <c r="L17" s="64"/>
      <c r="M17" s="64"/>
      <c r="N17" s="64"/>
      <c r="O17" s="63" t="s">
        <v>156</v>
      </c>
      <c r="P17" s="64"/>
      <c r="Q17" s="64"/>
      <c r="R17" s="64"/>
      <c r="S17" s="64"/>
      <c r="T17" s="63" t="s">
        <v>167</v>
      </c>
      <c r="U17" s="64"/>
      <c r="V17" s="64"/>
    </row>
    <row r="18" spans="1:22" s="1" customFormat="1" ht="13.5" customHeight="1">
      <c r="A18" s="71" t="s">
        <v>5</v>
      </c>
      <c r="B18" s="71"/>
      <c r="C18" s="9" t="s">
        <v>6</v>
      </c>
      <c r="D18" s="71" t="s">
        <v>7</v>
      </c>
      <c r="E18" s="71"/>
      <c r="F18" s="9" t="s">
        <v>8</v>
      </c>
      <c r="G18" s="71" t="s">
        <v>9</v>
      </c>
      <c r="H18" s="71"/>
      <c r="I18" s="71"/>
      <c r="J18" s="71"/>
      <c r="K18" s="71"/>
      <c r="L18" s="71"/>
      <c r="M18" s="71"/>
      <c r="N18" s="71"/>
      <c r="O18" s="71" t="s">
        <v>10</v>
      </c>
      <c r="P18" s="71"/>
      <c r="Q18" s="71"/>
      <c r="R18" s="71"/>
      <c r="S18" s="71"/>
      <c r="T18" s="71" t="s">
        <v>11</v>
      </c>
      <c r="U18" s="71"/>
      <c r="V18" s="71"/>
    </row>
    <row r="19" spans="1:22" s="1" customFormat="1" ht="50.25" customHeight="1">
      <c r="A19" s="25" t="s">
        <v>13</v>
      </c>
      <c r="B19" s="57" t="s">
        <v>12</v>
      </c>
      <c r="C19" s="57"/>
      <c r="D19" s="57"/>
      <c r="E19" s="57"/>
      <c r="F19" s="57"/>
      <c r="G19" s="108">
        <f>SUM(G20:N20)</f>
        <v>1818.774</v>
      </c>
      <c r="H19" s="108"/>
      <c r="I19" s="108"/>
      <c r="J19" s="108"/>
      <c r="K19" s="108"/>
      <c r="L19" s="108"/>
      <c r="M19" s="108"/>
      <c r="N19" s="108"/>
      <c r="O19" s="109">
        <f>SUM(O20)</f>
        <v>1818.8</v>
      </c>
      <c r="P19" s="110"/>
      <c r="Q19" s="110"/>
      <c r="R19" s="110"/>
      <c r="S19" s="111"/>
      <c r="T19" s="108">
        <f>SUM(T20)</f>
        <v>1818.8</v>
      </c>
      <c r="U19" s="108"/>
      <c r="V19" s="108"/>
    </row>
    <row r="20" spans="1:22" s="1" customFormat="1" ht="51.75" customHeight="1">
      <c r="A20" s="26" t="s">
        <v>110</v>
      </c>
      <c r="B20" s="10" t="s">
        <v>14</v>
      </c>
      <c r="C20" s="10" t="s">
        <v>12</v>
      </c>
      <c r="D20" s="49" t="s">
        <v>15</v>
      </c>
      <c r="E20" s="49"/>
      <c r="F20" s="10">
        <v>120</v>
      </c>
      <c r="G20" s="112">
        <v>1818.774</v>
      </c>
      <c r="H20" s="112"/>
      <c r="I20" s="112"/>
      <c r="J20" s="112"/>
      <c r="K20" s="112"/>
      <c r="L20" s="112"/>
      <c r="M20" s="112"/>
      <c r="N20" s="112"/>
      <c r="O20" s="113">
        <v>1818.8</v>
      </c>
      <c r="P20" s="114"/>
      <c r="Q20" s="114"/>
      <c r="R20" s="114"/>
      <c r="S20" s="115"/>
      <c r="T20" s="112">
        <v>1818.8</v>
      </c>
      <c r="U20" s="112"/>
      <c r="V20" s="112"/>
    </row>
    <row r="21" spans="1:22" s="1" customFormat="1" ht="86.25" customHeight="1">
      <c r="A21" s="25" t="s">
        <v>17</v>
      </c>
      <c r="B21" s="57" t="s">
        <v>16</v>
      </c>
      <c r="C21" s="57"/>
      <c r="D21" s="57"/>
      <c r="E21" s="57"/>
      <c r="F21" s="57"/>
      <c r="G21" s="108">
        <f>SUM(G22:N25)</f>
        <v>13962.104</v>
      </c>
      <c r="H21" s="108"/>
      <c r="I21" s="108"/>
      <c r="J21" s="108"/>
      <c r="K21" s="108"/>
      <c r="L21" s="108"/>
      <c r="M21" s="108"/>
      <c r="N21" s="108"/>
      <c r="O21" s="109">
        <f>SUM(O22:S25)</f>
        <v>13784.3</v>
      </c>
      <c r="P21" s="110"/>
      <c r="Q21" s="110"/>
      <c r="R21" s="110"/>
      <c r="S21" s="111"/>
      <c r="T21" s="108">
        <f>SUM(T22:V25)</f>
        <v>13798.2</v>
      </c>
      <c r="U21" s="108"/>
      <c r="V21" s="108"/>
    </row>
    <row r="22" spans="1:22" s="1" customFormat="1" ht="125.25" customHeight="1">
      <c r="A22" s="26" t="s">
        <v>111</v>
      </c>
      <c r="B22" s="10" t="s">
        <v>14</v>
      </c>
      <c r="C22" s="10" t="s">
        <v>16</v>
      </c>
      <c r="D22" s="49" t="s">
        <v>18</v>
      </c>
      <c r="E22" s="49"/>
      <c r="F22" s="10">
        <v>240</v>
      </c>
      <c r="G22" s="112">
        <v>2</v>
      </c>
      <c r="H22" s="112"/>
      <c r="I22" s="112"/>
      <c r="J22" s="112"/>
      <c r="K22" s="112"/>
      <c r="L22" s="112"/>
      <c r="M22" s="112"/>
      <c r="N22" s="112"/>
      <c r="O22" s="113">
        <v>2</v>
      </c>
      <c r="P22" s="114"/>
      <c r="Q22" s="114"/>
      <c r="R22" s="114"/>
      <c r="S22" s="115"/>
      <c r="T22" s="112">
        <v>2</v>
      </c>
      <c r="U22" s="112"/>
      <c r="V22" s="112"/>
    </row>
    <row r="23" spans="1:22" s="1" customFormat="1" ht="57.75" customHeight="1">
      <c r="A23" s="26" t="s">
        <v>112</v>
      </c>
      <c r="B23" s="10" t="s">
        <v>14</v>
      </c>
      <c r="C23" s="10" t="s">
        <v>16</v>
      </c>
      <c r="D23" s="49" t="s">
        <v>19</v>
      </c>
      <c r="E23" s="49"/>
      <c r="F23" s="10">
        <v>120</v>
      </c>
      <c r="G23" s="112">
        <v>12312.018</v>
      </c>
      <c r="H23" s="112"/>
      <c r="I23" s="112"/>
      <c r="J23" s="112"/>
      <c r="K23" s="112"/>
      <c r="L23" s="112"/>
      <c r="M23" s="112"/>
      <c r="N23" s="112"/>
      <c r="O23" s="113">
        <v>12311.4</v>
      </c>
      <c r="P23" s="114"/>
      <c r="Q23" s="114"/>
      <c r="R23" s="114"/>
      <c r="S23" s="115"/>
      <c r="T23" s="112">
        <v>12312</v>
      </c>
      <c r="U23" s="112"/>
      <c r="V23" s="112"/>
    </row>
    <row r="24" spans="1:22" s="1" customFormat="1" ht="72" customHeight="1">
      <c r="A24" s="26" t="s">
        <v>113</v>
      </c>
      <c r="B24" s="10" t="s">
        <v>14</v>
      </c>
      <c r="C24" s="10" t="s">
        <v>16</v>
      </c>
      <c r="D24" s="49" t="s">
        <v>19</v>
      </c>
      <c r="E24" s="49"/>
      <c r="F24" s="10">
        <v>240</v>
      </c>
      <c r="G24" s="112">
        <v>1648.086</v>
      </c>
      <c r="H24" s="112"/>
      <c r="I24" s="112"/>
      <c r="J24" s="112"/>
      <c r="K24" s="112"/>
      <c r="L24" s="112"/>
      <c r="M24" s="112"/>
      <c r="N24" s="112"/>
      <c r="O24" s="113">
        <v>1470.9</v>
      </c>
      <c r="P24" s="114"/>
      <c r="Q24" s="114"/>
      <c r="R24" s="114"/>
      <c r="S24" s="115"/>
      <c r="T24" s="112">
        <v>1484.2</v>
      </c>
      <c r="U24" s="112"/>
      <c r="V24" s="112"/>
    </row>
    <row r="25" spans="1:22" s="1" customFormat="1" ht="48.75" customHeight="1" hidden="1">
      <c r="A25" s="26" t="s">
        <v>114</v>
      </c>
      <c r="B25" s="10" t="s">
        <v>14</v>
      </c>
      <c r="C25" s="10" t="s">
        <v>16</v>
      </c>
      <c r="D25" s="49" t="s">
        <v>19</v>
      </c>
      <c r="E25" s="49"/>
      <c r="F25" s="10">
        <v>850</v>
      </c>
      <c r="G25" s="112">
        <v>0</v>
      </c>
      <c r="H25" s="112"/>
      <c r="I25" s="112"/>
      <c r="J25" s="112"/>
      <c r="K25" s="112"/>
      <c r="L25" s="112"/>
      <c r="M25" s="112"/>
      <c r="N25" s="112"/>
      <c r="O25" s="113">
        <v>0</v>
      </c>
      <c r="P25" s="114"/>
      <c r="Q25" s="114"/>
      <c r="R25" s="114"/>
      <c r="S25" s="115"/>
      <c r="T25" s="112">
        <v>0</v>
      </c>
      <c r="U25" s="112"/>
      <c r="V25" s="112"/>
    </row>
    <row r="26" spans="1:22" s="1" customFormat="1" ht="60.75" customHeight="1">
      <c r="A26" s="25" t="s">
        <v>21</v>
      </c>
      <c r="B26" s="57" t="s">
        <v>20</v>
      </c>
      <c r="C26" s="57"/>
      <c r="D26" s="57"/>
      <c r="E26" s="57"/>
      <c r="F26" s="57"/>
      <c r="G26" s="108">
        <f>SUM(G27)</f>
        <v>277.877</v>
      </c>
      <c r="H26" s="108"/>
      <c r="I26" s="108"/>
      <c r="J26" s="108"/>
      <c r="K26" s="108"/>
      <c r="L26" s="108"/>
      <c r="M26" s="108"/>
      <c r="N26" s="108"/>
      <c r="O26" s="109">
        <f>O27</f>
        <v>277.9</v>
      </c>
      <c r="P26" s="110"/>
      <c r="Q26" s="110"/>
      <c r="R26" s="110"/>
      <c r="S26" s="111"/>
      <c r="T26" s="108">
        <f>T27</f>
        <v>277.9</v>
      </c>
      <c r="U26" s="108"/>
      <c r="V26" s="108"/>
    </row>
    <row r="27" spans="1:22" s="1" customFormat="1" ht="56.25" customHeight="1">
      <c r="A27" s="26" t="s">
        <v>102</v>
      </c>
      <c r="B27" s="10" t="s">
        <v>14</v>
      </c>
      <c r="C27" s="10" t="s">
        <v>20</v>
      </c>
      <c r="D27" s="49" t="s">
        <v>22</v>
      </c>
      <c r="E27" s="49"/>
      <c r="F27" s="10" t="s">
        <v>23</v>
      </c>
      <c r="G27" s="112">
        <v>277.877</v>
      </c>
      <c r="H27" s="112"/>
      <c r="I27" s="112"/>
      <c r="J27" s="112"/>
      <c r="K27" s="112"/>
      <c r="L27" s="112"/>
      <c r="M27" s="112"/>
      <c r="N27" s="112"/>
      <c r="O27" s="113">
        <v>277.9</v>
      </c>
      <c r="P27" s="114"/>
      <c r="Q27" s="114"/>
      <c r="R27" s="114"/>
      <c r="S27" s="115"/>
      <c r="T27" s="112">
        <v>277.9</v>
      </c>
      <c r="U27" s="112"/>
      <c r="V27" s="112"/>
    </row>
    <row r="28" spans="1:22" s="1" customFormat="1" ht="33.75" customHeight="1">
      <c r="A28" s="25" t="s">
        <v>109</v>
      </c>
      <c r="B28" s="61" t="s">
        <v>108</v>
      </c>
      <c r="C28" s="61"/>
      <c r="D28" s="61"/>
      <c r="E28" s="61"/>
      <c r="F28" s="61"/>
      <c r="G28" s="108">
        <f>SUM(G29)</f>
        <v>0</v>
      </c>
      <c r="H28" s="108"/>
      <c r="I28" s="108"/>
      <c r="J28" s="108"/>
      <c r="K28" s="108"/>
      <c r="L28" s="108"/>
      <c r="M28" s="108"/>
      <c r="N28" s="108"/>
      <c r="O28" s="109">
        <f>O29</f>
        <v>1103.4</v>
      </c>
      <c r="P28" s="110"/>
      <c r="Q28" s="110"/>
      <c r="R28" s="110"/>
      <c r="S28" s="111"/>
      <c r="T28" s="108">
        <f>T29</f>
        <v>0</v>
      </c>
      <c r="U28" s="108"/>
      <c r="V28" s="108"/>
    </row>
    <row r="29" spans="1:22" s="1" customFormat="1" ht="68.25" customHeight="1">
      <c r="A29" s="43" t="s">
        <v>165</v>
      </c>
      <c r="B29" s="32" t="s">
        <v>14</v>
      </c>
      <c r="C29" s="32" t="s">
        <v>108</v>
      </c>
      <c r="D29" s="58" t="s">
        <v>164</v>
      </c>
      <c r="E29" s="60"/>
      <c r="F29" s="10">
        <v>240</v>
      </c>
      <c r="G29" s="113">
        <v>0</v>
      </c>
      <c r="H29" s="114"/>
      <c r="I29" s="114"/>
      <c r="J29" s="114"/>
      <c r="K29" s="114"/>
      <c r="L29" s="114"/>
      <c r="M29" s="114"/>
      <c r="N29" s="115"/>
      <c r="O29" s="113">
        <v>1103.4</v>
      </c>
      <c r="P29" s="114"/>
      <c r="Q29" s="114"/>
      <c r="R29" s="114"/>
      <c r="S29" s="115"/>
      <c r="T29" s="113">
        <v>0</v>
      </c>
      <c r="U29" s="114"/>
      <c r="V29" s="115"/>
    </row>
    <row r="30" spans="1:22" s="1" customFormat="1" ht="20.25" customHeight="1">
      <c r="A30" s="25" t="s">
        <v>25</v>
      </c>
      <c r="B30" s="57" t="s">
        <v>24</v>
      </c>
      <c r="C30" s="57"/>
      <c r="D30" s="57"/>
      <c r="E30" s="57"/>
      <c r="F30" s="57"/>
      <c r="G30" s="108">
        <f>SUM(G31)</f>
        <v>250</v>
      </c>
      <c r="H30" s="108"/>
      <c r="I30" s="108"/>
      <c r="J30" s="108"/>
      <c r="K30" s="108"/>
      <c r="L30" s="108"/>
      <c r="M30" s="108"/>
      <c r="N30" s="108"/>
      <c r="O30" s="109">
        <f>O31</f>
        <v>250</v>
      </c>
      <c r="P30" s="110"/>
      <c r="Q30" s="110"/>
      <c r="R30" s="110"/>
      <c r="S30" s="111"/>
      <c r="T30" s="108">
        <f>T31</f>
        <v>250</v>
      </c>
      <c r="U30" s="108"/>
      <c r="V30" s="108"/>
    </row>
    <row r="31" spans="1:22" s="1" customFormat="1" ht="36" customHeight="1">
      <c r="A31" s="26" t="s">
        <v>103</v>
      </c>
      <c r="B31" s="10" t="s">
        <v>14</v>
      </c>
      <c r="C31" s="10" t="s">
        <v>24</v>
      </c>
      <c r="D31" s="49" t="s">
        <v>26</v>
      </c>
      <c r="E31" s="49"/>
      <c r="F31" s="10" t="s">
        <v>27</v>
      </c>
      <c r="G31" s="112">
        <v>250</v>
      </c>
      <c r="H31" s="112"/>
      <c r="I31" s="112"/>
      <c r="J31" s="112"/>
      <c r="K31" s="112"/>
      <c r="L31" s="112"/>
      <c r="M31" s="112"/>
      <c r="N31" s="112"/>
      <c r="O31" s="113">
        <v>250</v>
      </c>
      <c r="P31" s="114"/>
      <c r="Q31" s="114"/>
      <c r="R31" s="114"/>
      <c r="S31" s="115"/>
      <c r="T31" s="112">
        <v>250</v>
      </c>
      <c r="U31" s="112"/>
      <c r="V31" s="112"/>
    </row>
    <row r="32" spans="1:22" s="1" customFormat="1" ht="30" customHeight="1">
      <c r="A32" s="25" t="s">
        <v>29</v>
      </c>
      <c r="B32" s="57" t="s">
        <v>28</v>
      </c>
      <c r="C32" s="57"/>
      <c r="D32" s="57"/>
      <c r="E32" s="57"/>
      <c r="F32" s="57"/>
      <c r="G32" s="108">
        <f>SUM(G33:N39)</f>
        <v>3056.595</v>
      </c>
      <c r="H32" s="108"/>
      <c r="I32" s="108"/>
      <c r="J32" s="108"/>
      <c r="K32" s="108"/>
      <c r="L32" s="108"/>
      <c r="M32" s="108"/>
      <c r="N32" s="108"/>
      <c r="O32" s="109">
        <f>SUM(O33:S39)</f>
        <v>2729</v>
      </c>
      <c r="P32" s="110"/>
      <c r="Q32" s="110"/>
      <c r="R32" s="110"/>
      <c r="S32" s="111"/>
      <c r="T32" s="108">
        <f>SUM(T33:V39)</f>
        <v>2745.7000000000003</v>
      </c>
      <c r="U32" s="108"/>
      <c r="V32" s="108"/>
    </row>
    <row r="33" spans="1:22" s="1" customFormat="1" ht="78.75" customHeight="1">
      <c r="A33" s="26" t="s">
        <v>115</v>
      </c>
      <c r="B33" s="10" t="s">
        <v>14</v>
      </c>
      <c r="C33" s="10" t="s">
        <v>28</v>
      </c>
      <c r="D33" s="49" t="s">
        <v>30</v>
      </c>
      <c r="E33" s="49"/>
      <c r="F33" s="10">
        <v>240</v>
      </c>
      <c r="G33" s="112">
        <v>91.32</v>
      </c>
      <c r="H33" s="112"/>
      <c r="I33" s="112"/>
      <c r="J33" s="112"/>
      <c r="K33" s="112"/>
      <c r="L33" s="112"/>
      <c r="M33" s="112"/>
      <c r="N33" s="112"/>
      <c r="O33" s="113">
        <v>91.3</v>
      </c>
      <c r="P33" s="114"/>
      <c r="Q33" s="114"/>
      <c r="R33" s="114"/>
      <c r="S33" s="115"/>
      <c r="T33" s="112">
        <v>91.3</v>
      </c>
      <c r="U33" s="112"/>
      <c r="V33" s="112"/>
    </row>
    <row r="34" spans="1:22" s="1" customFormat="1" ht="82.5" customHeight="1">
      <c r="A34" s="26" t="s">
        <v>116</v>
      </c>
      <c r="B34" s="10" t="s">
        <v>14</v>
      </c>
      <c r="C34" s="10" t="s">
        <v>28</v>
      </c>
      <c r="D34" s="49" t="s">
        <v>31</v>
      </c>
      <c r="E34" s="49"/>
      <c r="F34" s="10">
        <v>240</v>
      </c>
      <c r="G34" s="112">
        <v>679.709</v>
      </c>
      <c r="H34" s="112"/>
      <c r="I34" s="112"/>
      <c r="J34" s="112"/>
      <c r="K34" s="112"/>
      <c r="L34" s="112"/>
      <c r="M34" s="112"/>
      <c r="N34" s="112"/>
      <c r="O34" s="113">
        <v>679.7</v>
      </c>
      <c r="P34" s="114"/>
      <c r="Q34" s="114"/>
      <c r="R34" s="114"/>
      <c r="S34" s="115"/>
      <c r="T34" s="112">
        <v>679.7</v>
      </c>
      <c r="U34" s="112"/>
      <c r="V34" s="112"/>
    </row>
    <row r="35" spans="1:22" s="1" customFormat="1" ht="67.5" customHeight="1">
      <c r="A35" s="26" t="s">
        <v>117</v>
      </c>
      <c r="B35" s="10" t="s">
        <v>14</v>
      </c>
      <c r="C35" s="10" t="s">
        <v>28</v>
      </c>
      <c r="D35" s="49" t="s">
        <v>32</v>
      </c>
      <c r="E35" s="49"/>
      <c r="F35" s="10">
        <v>240</v>
      </c>
      <c r="G35" s="112">
        <v>225</v>
      </c>
      <c r="H35" s="112"/>
      <c r="I35" s="112"/>
      <c r="J35" s="112"/>
      <c r="K35" s="112"/>
      <c r="L35" s="112"/>
      <c r="M35" s="112"/>
      <c r="N35" s="112"/>
      <c r="O35" s="113">
        <v>113</v>
      </c>
      <c r="P35" s="114"/>
      <c r="Q35" s="114"/>
      <c r="R35" s="114"/>
      <c r="S35" s="115"/>
      <c r="T35" s="112">
        <v>113</v>
      </c>
      <c r="U35" s="112"/>
      <c r="V35" s="112"/>
    </row>
    <row r="36" spans="1:22" s="1" customFormat="1" ht="152.25" customHeight="1" hidden="1">
      <c r="A36" s="26" t="s">
        <v>155</v>
      </c>
      <c r="B36" s="10" t="s">
        <v>14</v>
      </c>
      <c r="C36" s="10" t="s">
        <v>28</v>
      </c>
      <c r="D36" s="49">
        <v>2000070430</v>
      </c>
      <c r="E36" s="49"/>
      <c r="F36" s="10">
        <v>830</v>
      </c>
      <c r="G36" s="113">
        <v>0</v>
      </c>
      <c r="H36" s="114"/>
      <c r="I36" s="114"/>
      <c r="J36" s="114"/>
      <c r="K36" s="114"/>
      <c r="L36" s="114"/>
      <c r="M36" s="114"/>
      <c r="N36" s="115"/>
      <c r="O36" s="113">
        <v>0</v>
      </c>
      <c r="P36" s="114"/>
      <c r="Q36" s="114"/>
      <c r="R36" s="114"/>
      <c r="S36" s="115"/>
      <c r="T36" s="113">
        <v>0</v>
      </c>
      <c r="U36" s="114"/>
      <c r="V36" s="115"/>
    </row>
    <row r="37" spans="1:22" s="1" customFormat="1" ht="101.25" customHeight="1">
      <c r="A37" s="26" t="s">
        <v>118</v>
      </c>
      <c r="B37" s="10" t="s">
        <v>14</v>
      </c>
      <c r="C37" s="10" t="s">
        <v>28</v>
      </c>
      <c r="D37" s="49" t="s">
        <v>33</v>
      </c>
      <c r="E37" s="49"/>
      <c r="F37" s="10">
        <v>240</v>
      </c>
      <c r="G37" s="112">
        <v>1946.327</v>
      </c>
      <c r="H37" s="112"/>
      <c r="I37" s="112"/>
      <c r="J37" s="112"/>
      <c r="K37" s="112"/>
      <c r="L37" s="112"/>
      <c r="M37" s="112"/>
      <c r="N37" s="112"/>
      <c r="O37" s="113">
        <v>1730.7</v>
      </c>
      <c r="P37" s="114"/>
      <c r="Q37" s="114"/>
      <c r="R37" s="114"/>
      <c r="S37" s="115"/>
      <c r="T37" s="112">
        <v>1747.4</v>
      </c>
      <c r="U37" s="112"/>
      <c r="V37" s="112"/>
    </row>
    <row r="38" spans="1:22" s="1" customFormat="1" ht="81.75" customHeight="1">
      <c r="A38" s="26" t="s">
        <v>119</v>
      </c>
      <c r="B38" s="10" t="s">
        <v>14</v>
      </c>
      <c r="C38" s="10" t="s">
        <v>28</v>
      </c>
      <c r="D38" s="49" t="s">
        <v>33</v>
      </c>
      <c r="E38" s="49"/>
      <c r="F38" s="10">
        <v>850</v>
      </c>
      <c r="G38" s="112">
        <v>102.745</v>
      </c>
      <c r="H38" s="112"/>
      <c r="I38" s="112"/>
      <c r="J38" s="112"/>
      <c r="K38" s="112"/>
      <c r="L38" s="112"/>
      <c r="M38" s="112"/>
      <c r="N38" s="112"/>
      <c r="O38" s="113">
        <v>102.8</v>
      </c>
      <c r="P38" s="114"/>
      <c r="Q38" s="114"/>
      <c r="R38" s="114"/>
      <c r="S38" s="115"/>
      <c r="T38" s="112">
        <v>102.8</v>
      </c>
      <c r="U38" s="112"/>
      <c r="V38" s="112"/>
    </row>
    <row r="39" spans="1:22" s="1" customFormat="1" ht="51" customHeight="1">
      <c r="A39" s="26" t="s">
        <v>104</v>
      </c>
      <c r="B39" s="10" t="s">
        <v>14</v>
      </c>
      <c r="C39" s="10" t="s">
        <v>28</v>
      </c>
      <c r="D39" s="49">
        <v>2000080970</v>
      </c>
      <c r="E39" s="49"/>
      <c r="F39" s="10" t="s">
        <v>34</v>
      </c>
      <c r="G39" s="112">
        <v>11.494</v>
      </c>
      <c r="H39" s="112"/>
      <c r="I39" s="112"/>
      <c r="J39" s="112"/>
      <c r="K39" s="112"/>
      <c r="L39" s="112"/>
      <c r="M39" s="112"/>
      <c r="N39" s="112"/>
      <c r="O39" s="113">
        <v>11.5</v>
      </c>
      <c r="P39" s="114"/>
      <c r="Q39" s="114"/>
      <c r="R39" s="114"/>
      <c r="S39" s="115"/>
      <c r="T39" s="112">
        <v>11.5</v>
      </c>
      <c r="U39" s="112"/>
      <c r="V39" s="112"/>
    </row>
    <row r="40" spans="1:22" s="1" customFormat="1" ht="55.5" customHeight="1">
      <c r="A40" s="25" t="s">
        <v>36</v>
      </c>
      <c r="B40" s="57" t="s">
        <v>35</v>
      </c>
      <c r="C40" s="57"/>
      <c r="D40" s="57"/>
      <c r="E40" s="57"/>
      <c r="F40" s="57"/>
      <c r="G40" s="108">
        <f>SUM(G41)</f>
        <v>23.934</v>
      </c>
      <c r="H40" s="108"/>
      <c r="I40" s="108"/>
      <c r="J40" s="108"/>
      <c r="K40" s="108"/>
      <c r="L40" s="108"/>
      <c r="M40" s="108"/>
      <c r="N40" s="108"/>
      <c r="O40" s="109">
        <f>O41</f>
        <v>24.6</v>
      </c>
      <c r="P40" s="110"/>
      <c r="Q40" s="110"/>
      <c r="R40" s="110"/>
      <c r="S40" s="111"/>
      <c r="T40" s="108">
        <f>T41</f>
        <v>25.2</v>
      </c>
      <c r="U40" s="108"/>
      <c r="V40" s="108"/>
    </row>
    <row r="41" spans="1:22" s="1" customFormat="1" ht="87.75" customHeight="1">
      <c r="A41" s="26" t="s">
        <v>120</v>
      </c>
      <c r="B41" s="10" t="s">
        <v>14</v>
      </c>
      <c r="C41" s="10" t="s">
        <v>35</v>
      </c>
      <c r="D41" s="49" t="s">
        <v>37</v>
      </c>
      <c r="E41" s="49"/>
      <c r="F41" s="10">
        <v>240</v>
      </c>
      <c r="G41" s="112">
        <v>23.934</v>
      </c>
      <c r="H41" s="112"/>
      <c r="I41" s="112"/>
      <c r="J41" s="112"/>
      <c r="K41" s="112"/>
      <c r="L41" s="112"/>
      <c r="M41" s="112"/>
      <c r="N41" s="112"/>
      <c r="O41" s="113">
        <v>24.6</v>
      </c>
      <c r="P41" s="114"/>
      <c r="Q41" s="114"/>
      <c r="R41" s="114"/>
      <c r="S41" s="115"/>
      <c r="T41" s="112">
        <v>25.2</v>
      </c>
      <c r="U41" s="112"/>
      <c r="V41" s="112"/>
    </row>
    <row r="42" spans="1:22" s="1" customFormat="1" ht="53.25" customHeight="1">
      <c r="A42" s="25" t="s">
        <v>39</v>
      </c>
      <c r="B42" s="57" t="s">
        <v>38</v>
      </c>
      <c r="C42" s="57"/>
      <c r="D42" s="57"/>
      <c r="E42" s="57"/>
      <c r="F42" s="57"/>
      <c r="G42" s="108">
        <f>SUM(G43:N44)</f>
        <v>125.50800000000001</v>
      </c>
      <c r="H42" s="108"/>
      <c r="I42" s="108"/>
      <c r="J42" s="108"/>
      <c r="K42" s="108"/>
      <c r="L42" s="108"/>
      <c r="M42" s="108"/>
      <c r="N42" s="108"/>
      <c r="O42" s="109">
        <f>O44+O43</f>
        <v>12.4</v>
      </c>
      <c r="P42" s="110"/>
      <c r="Q42" s="110"/>
      <c r="R42" s="110"/>
      <c r="S42" s="111"/>
      <c r="T42" s="108">
        <f>T44+T43</f>
        <v>12.4</v>
      </c>
      <c r="U42" s="108"/>
      <c r="V42" s="108"/>
    </row>
    <row r="43" spans="1:22" s="1" customFormat="1" ht="69" customHeight="1">
      <c r="A43" s="44" t="s">
        <v>157</v>
      </c>
      <c r="B43" s="10" t="s">
        <v>14</v>
      </c>
      <c r="C43" s="10" t="s">
        <v>38</v>
      </c>
      <c r="D43" s="58">
        <v>1000170190</v>
      </c>
      <c r="E43" s="59"/>
      <c r="F43" s="45">
        <v>240</v>
      </c>
      <c r="G43" s="116">
        <v>26.2</v>
      </c>
      <c r="H43" s="117"/>
      <c r="I43" s="117"/>
      <c r="J43" s="117"/>
      <c r="K43" s="117"/>
      <c r="L43" s="117"/>
      <c r="M43" s="117"/>
      <c r="N43" s="118"/>
      <c r="O43" s="116">
        <v>0</v>
      </c>
      <c r="P43" s="117"/>
      <c r="Q43" s="117"/>
      <c r="R43" s="117"/>
      <c r="S43" s="118"/>
      <c r="T43" s="116">
        <v>0</v>
      </c>
      <c r="U43" s="117"/>
      <c r="V43" s="118"/>
    </row>
    <row r="44" spans="1:22" s="1" customFormat="1" ht="78" customHeight="1">
      <c r="A44" s="43" t="s">
        <v>154</v>
      </c>
      <c r="B44" s="10" t="s">
        <v>14</v>
      </c>
      <c r="C44" s="10" t="s">
        <v>38</v>
      </c>
      <c r="D44" s="49">
        <v>2000070570</v>
      </c>
      <c r="E44" s="49"/>
      <c r="F44" s="10">
        <v>240</v>
      </c>
      <c r="G44" s="112">
        <v>99.308</v>
      </c>
      <c r="H44" s="112"/>
      <c r="I44" s="112"/>
      <c r="J44" s="112"/>
      <c r="K44" s="112"/>
      <c r="L44" s="112"/>
      <c r="M44" s="112"/>
      <c r="N44" s="112"/>
      <c r="O44" s="113">
        <v>12.4</v>
      </c>
      <c r="P44" s="114"/>
      <c r="Q44" s="114"/>
      <c r="R44" s="114"/>
      <c r="S44" s="115"/>
      <c r="T44" s="112">
        <v>12.4</v>
      </c>
      <c r="U44" s="112"/>
      <c r="V44" s="112"/>
    </row>
    <row r="45" spans="1:22" s="1" customFormat="1" ht="32.25" customHeight="1">
      <c r="A45" s="25" t="s">
        <v>41</v>
      </c>
      <c r="B45" s="57" t="s">
        <v>40</v>
      </c>
      <c r="C45" s="57"/>
      <c r="D45" s="57"/>
      <c r="E45" s="57"/>
      <c r="F45" s="57"/>
      <c r="G45" s="108">
        <f>SUM(G46:N51)</f>
        <v>34019.05</v>
      </c>
      <c r="H45" s="108"/>
      <c r="I45" s="108"/>
      <c r="J45" s="108"/>
      <c r="K45" s="108"/>
      <c r="L45" s="108"/>
      <c r="M45" s="108"/>
      <c r="N45" s="108"/>
      <c r="O45" s="109">
        <f>SUM(O49:S51)</f>
        <v>9271</v>
      </c>
      <c r="P45" s="110"/>
      <c r="Q45" s="110"/>
      <c r="R45" s="110"/>
      <c r="S45" s="111"/>
      <c r="T45" s="108">
        <f>SUM(T49:V51)</f>
        <v>8148.7</v>
      </c>
      <c r="U45" s="108"/>
      <c r="V45" s="108"/>
    </row>
    <row r="46" spans="1:22" s="1" customFormat="1" ht="87" customHeight="1">
      <c r="A46" s="127" t="s">
        <v>173</v>
      </c>
      <c r="B46" s="128" t="s">
        <v>14</v>
      </c>
      <c r="C46" s="128" t="s">
        <v>40</v>
      </c>
      <c r="D46" s="129" t="s">
        <v>174</v>
      </c>
      <c r="E46" s="130"/>
      <c r="F46" s="128">
        <v>240</v>
      </c>
      <c r="G46" s="112">
        <v>2800</v>
      </c>
      <c r="H46" s="112"/>
      <c r="I46" s="112"/>
      <c r="J46" s="112"/>
      <c r="K46" s="112"/>
      <c r="L46" s="112"/>
      <c r="M46" s="112"/>
      <c r="N46" s="112"/>
      <c r="O46" s="113">
        <v>0</v>
      </c>
      <c r="P46" s="114"/>
      <c r="Q46" s="114"/>
      <c r="R46" s="114"/>
      <c r="S46" s="115"/>
      <c r="T46" s="131">
        <v>0</v>
      </c>
      <c r="U46" s="131"/>
      <c r="V46" s="131"/>
    </row>
    <row r="47" spans="1:22" s="1" customFormat="1" ht="63" customHeight="1">
      <c r="A47" s="127" t="s">
        <v>175</v>
      </c>
      <c r="B47" s="128" t="s">
        <v>14</v>
      </c>
      <c r="C47" s="128" t="s">
        <v>40</v>
      </c>
      <c r="D47" s="129" t="s">
        <v>174</v>
      </c>
      <c r="E47" s="130"/>
      <c r="F47" s="128">
        <v>410</v>
      </c>
      <c r="G47" s="112">
        <v>331.2</v>
      </c>
      <c r="H47" s="112"/>
      <c r="I47" s="112"/>
      <c r="J47" s="112"/>
      <c r="K47" s="112"/>
      <c r="L47" s="112"/>
      <c r="M47" s="112"/>
      <c r="N47" s="112"/>
      <c r="O47" s="113">
        <v>0</v>
      </c>
      <c r="P47" s="114"/>
      <c r="Q47" s="114"/>
      <c r="R47" s="114"/>
      <c r="S47" s="115"/>
      <c r="T47" s="131">
        <v>0</v>
      </c>
      <c r="U47" s="131"/>
      <c r="V47" s="131"/>
    </row>
    <row r="48" spans="1:22" s="1" customFormat="1" ht="108" customHeight="1">
      <c r="A48" s="132" t="s">
        <v>176</v>
      </c>
      <c r="B48" s="128" t="s">
        <v>14</v>
      </c>
      <c r="C48" s="128" t="s">
        <v>40</v>
      </c>
      <c r="D48" s="130">
        <v>2000043180</v>
      </c>
      <c r="E48" s="130"/>
      <c r="F48" s="128">
        <v>240</v>
      </c>
      <c r="G48" s="112">
        <v>12874</v>
      </c>
      <c r="H48" s="112"/>
      <c r="I48" s="112"/>
      <c r="J48" s="112"/>
      <c r="K48" s="112"/>
      <c r="L48" s="112"/>
      <c r="M48" s="112"/>
      <c r="N48" s="112"/>
      <c r="O48" s="113">
        <v>0</v>
      </c>
      <c r="P48" s="114"/>
      <c r="Q48" s="114"/>
      <c r="R48" s="114"/>
      <c r="S48" s="115"/>
      <c r="T48" s="131">
        <v>0</v>
      </c>
      <c r="U48" s="131"/>
      <c r="V48" s="131"/>
    </row>
    <row r="49" spans="1:22" s="1" customFormat="1" ht="78.75" customHeight="1">
      <c r="A49" s="26" t="s">
        <v>168</v>
      </c>
      <c r="B49" s="10" t="s">
        <v>14</v>
      </c>
      <c r="C49" s="10" t="s">
        <v>40</v>
      </c>
      <c r="D49" s="49">
        <v>2000043180</v>
      </c>
      <c r="E49" s="49"/>
      <c r="F49" s="10">
        <v>410</v>
      </c>
      <c r="G49" s="112">
        <v>1325</v>
      </c>
      <c r="H49" s="112"/>
      <c r="I49" s="112"/>
      <c r="J49" s="112"/>
      <c r="K49" s="112"/>
      <c r="L49" s="112"/>
      <c r="M49" s="112"/>
      <c r="N49" s="112"/>
      <c r="O49" s="113">
        <v>0</v>
      </c>
      <c r="P49" s="114"/>
      <c r="Q49" s="114"/>
      <c r="R49" s="114"/>
      <c r="S49" s="115"/>
      <c r="T49" s="112">
        <v>0</v>
      </c>
      <c r="U49" s="112"/>
      <c r="V49" s="112"/>
    </row>
    <row r="50" spans="1:22" s="1" customFormat="1" ht="54" customHeight="1">
      <c r="A50" s="26" t="s">
        <v>121</v>
      </c>
      <c r="B50" s="10" t="s">
        <v>14</v>
      </c>
      <c r="C50" s="10" t="s">
        <v>40</v>
      </c>
      <c r="D50" s="49" t="s">
        <v>42</v>
      </c>
      <c r="E50" s="49"/>
      <c r="F50" s="10">
        <v>240</v>
      </c>
      <c r="G50" s="112">
        <v>16638.85</v>
      </c>
      <c r="H50" s="112"/>
      <c r="I50" s="112"/>
      <c r="J50" s="112"/>
      <c r="K50" s="112"/>
      <c r="L50" s="112"/>
      <c r="M50" s="112"/>
      <c r="N50" s="112"/>
      <c r="O50" s="113">
        <v>9271</v>
      </c>
      <c r="P50" s="114"/>
      <c r="Q50" s="114"/>
      <c r="R50" s="114"/>
      <c r="S50" s="115"/>
      <c r="T50" s="112">
        <v>8148.7</v>
      </c>
      <c r="U50" s="112"/>
      <c r="V50" s="112"/>
    </row>
    <row r="51" spans="1:22" s="1" customFormat="1" ht="32.25" customHeight="1">
      <c r="A51" s="26" t="s">
        <v>169</v>
      </c>
      <c r="B51" s="10" t="s">
        <v>14</v>
      </c>
      <c r="C51" s="10" t="s">
        <v>40</v>
      </c>
      <c r="D51" s="49" t="s">
        <v>42</v>
      </c>
      <c r="E51" s="49"/>
      <c r="F51" s="10">
        <v>410</v>
      </c>
      <c r="G51" s="112">
        <v>50</v>
      </c>
      <c r="H51" s="112"/>
      <c r="I51" s="112"/>
      <c r="J51" s="112"/>
      <c r="K51" s="112"/>
      <c r="L51" s="112"/>
      <c r="M51" s="112"/>
      <c r="N51" s="112"/>
      <c r="O51" s="113">
        <v>0</v>
      </c>
      <c r="P51" s="114"/>
      <c r="Q51" s="114"/>
      <c r="R51" s="114"/>
      <c r="S51" s="115"/>
      <c r="T51" s="112">
        <v>0</v>
      </c>
      <c r="U51" s="112"/>
      <c r="V51" s="112"/>
    </row>
    <row r="52" spans="1:22" s="1" customFormat="1" ht="29.25" customHeight="1">
      <c r="A52" s="25" t="s">
        <v>44</v>
      </c>
      <c r="B52" s="57" t="s">
        <v>43</v>
      </c>
      <c r="C52" s="57"/>
      <c r="D52" s="57"/>
      <c r="E52" s="57"/>
      <c r="F52" s="57"/>
      <c r="G52" s="108">
        <f>SUM(G53:N58)</f>
        <v>7836.94</v>
      </c>
      <c r="H52" s="108"/>
      <c r="I52" s="108"/>
      <c r="J52" s="108"/>
      <c r="K52" s="108"/>
      <c r="L52" s="108"/>
      <c r="M52" s="108"/>
      <c r="N52" s="108"/>
      <c r="O52" s="109">
        <f>SUM(O53:S58)</f>
        <v>7128.8</v>
      </c>
      <c r="P52" s="110"/>
      <c r="Q52" s="110"/>
      <c r="R52" s="110"/>
      <c r="S52" s="111"/>
      <c r="T52" s="108">
        <f>SUM(T53:V58)</f>
        <v>7090.6</v>
      </c>
      <c r="U52" s="108"/>
      <c r="V52" s="108"/>
    </row>
    <row r="53" spans="1:22" s="1" customFormat="1" ht="69" customHeight="1">
      <c r="A53" s="43" t="s">
        <v>170</v>
      </c>
      <c r="B53" s="10" t="s">
        <v>14</v>
      </c>
      <c r="C53" s="10" t="s">
        <v>43</v>
      </c>
      <c r="D53" s="46" t="s">
        <v>171</v>
      </c>
      <c r="E53" s="47"/>
      <c r="F53" s="10">
        <v>810</v>
      </c>
      <c r="G53" s="112">
        <v>50</v>
      </c>
      <c r="H53" s="112"/>
      <c r="I53" s="112"/>
      <c r="J53" s="112"/>
      <c r="K53" s="112"/>
      <c r="L53" s="112"/>
      <c r="M53" s="112"/>
      <c r="N53" s="112"/>
      <c r="O53" s="113">
        <v>75</v>
      </c>
      <c r="P53" s="114"/>
      <c r="Q53" s="114"/>
      <c r="R53" s="114"/>
      <c r="S53" s="115"/>
      <c r="T53" s="112">
        <v>0</v>
      </c>
      <c r="U53" s="112"/>
      <c r="V53" s="112"/>
    </row>
    <row r="54" spans="1:22" s="1" customFormat="1" ht="63.75" customHeight="1">
      <c r="A54" s="26" t="s">
        <v>151</v>
      </c>
      <c r="B54" s="10" t="s">
        <v>14</v>
      </c>
      <c r="C54" s="10" t="s">
        <v>43</v>
      </c>
      <c r="D54" s="49" t="s">
        <v>45</v>
      </c>
      <c r="E54" s="49"/>
      <c r="F54" s="10">
        <v>240</v>
      </c>
      <c r="G54" s="112">
        <v>150</v>
      </c>
      <c r="H54" s="112"/>
      <c r="I54" s="112"/>
      <c r="J54" s="112"/>
      <c r="K54" s="112"/>
      <c r="L54" s="112"/>
      <c r="M54" s="112"/>
      <c r="N54" s="112"/>
      <c r="O54" s="113">
        <v>154.5</v>
      </c>
      <c r="P54" s="114"/>
      <c r="Q54" s="114"/>
      <c r="R54" s="114"/>
      <c r="S54" s="115"/>
      <c r="T54" s="112">
        <v>158.8</v>
      </c>
      <c r="U54" s="112"/>
      <c r="V54" s="112"/>
    </row>
    <row r="55" spans="1:22" s="1" customFormat="1" ht="61.5" customHeight="1">
      <c r="A55" s="26" t="s">
        <v>152</v>
      </c>
      <c r="B55" s="10" t="s">
        <v>14</v>
      </c>
      <c r="C55" s="10" t="s">
        <v>43</v>
      </c>
      <c r="D55" s="49">
        <v>2000070470</v>
      </c>
      <c r="E55" s="49"/>
      <c r="F55" s="10">
        <v>240</v>
      </c>
      <c r="G55" s="112">
        <v>1000</v>
      </c>
      <c r="H55" s="112"/>
      <c r="I55" s="112"/>
      <c r="J55" s="112"/>
      <c r="K55" s="112"/>
      <c r="L55" s="112"/>
      <c r="M55" s="112"/>
      <c r="N55" s="112"/>
      <c r="O55" s="113">
        <v>300</v>
      </c>
      <c r="P55" s="114"/>
      <c r="Q55" s="114"/>
      <c r="R55" s="114"/>
      <c r="S55" s="115"/>
      <c r="T55" s="113">
        <v>308.4</v>
      </c>
      <c r="U55" s="114"/>
      <c r="V55" s="115"/>
    </row>
    <row r="56" spans="1:22" s="1" customFormat="1" ht="69" customHeight="1">
      <c r="A56" s="26" t="s">
        <v>122</v>
      </c>
      <c r="B56" s="10" t="s">
        <v>14</v>
      </c>
      <c r="C56" s="10" t="s">
        <v>43</v>
      </c>
      <c r="D56" s="49" t="s">
        <v>46</v>
      </c>
      <c r="E56" s="49"/>
      <c r="F56" s="10">
        <v>110</v>
      </c>
      <c r="G56" s="112">
        <v>5805.94</v>
      </c>
      <c r="H56" s="112"/>
      <c r="I56" s="112"/>
      <c r="J56" s="112"/>
      <c r="K56" s="112"/>
      <c r="L56" s="112"/>
      <c r="M56" s="112"/>
      <c r="N56" s="112"/>
      <c r="O56" s="113">
        <v>5808.7</v>
      </c>
      <c r="P56" s="114"/>
      <c r="Q56" s="114"/>
      <c r="R56" s="114"/>
      <c r="S56" s="115"/>
      <c r="T56" s="112">
        <v>5810.6</v>
      </c>
      <c r="U56" s="112"/>
      <c r="V56" s="112"/>
    </row>
    <row r="57" spans="1:22" s="1" customFormat="1" ht="79.5" customHeight="1">
      <c r="A57" s="26" t="s">
        <v>123</v>
      </c>
      <c r="B57" s="10" t="s">
        <v>14</v>
      </c>
      <c r="C57" s="10" t="s">
        <v>43</v>
      </c>
      <c r="D57" s="49" t="s">
        <v>46</v>
      </c>
      <c r="E57" s="49"/>
      <c r="F57" s="10">
        <v>240</v>
      </c>
      <c r="G57" s="112">
        <v>823.2</v>
      </c>
      <c r="H57" s="112"/>
      <c r="I57" s="112"/>
      <c r="J57" s="112"/>
      <c r="K57" s="112"/>
      <c r="L57" s="112"/>
      <c r="M57" s="112"/>
      <c r="N57" s="112"/>
      <c r="O57" s="113">
        <v>790.6</v>
      </c>
      <c r="P57" s="114"/>
      <c r="Q57" s="114"/>
      <c r="R57" s="114"/>
      <c r="S57" s="115"/>
      <c r="T57" s="112">
        <v>812.8</v>
      </c>
      <c r="U57" s="112"/>
      <c r="V57" s="112"/>
    </row>
    <row r="58" spans="1:22" s="1" customFormat="1" ht="61.5" customHeight="1">
      <c r="A58" s="43" t="s">
        <v>158</v>
      </c>
      <c r="B58" s="10" t="s">
        <v>14</v>
      </c>
      <c r="C58" s="10" t="s">
        <v>43</v>
      </c>
      <c r="D58" s="49" t="s">
        <v>46</v>
      </c>
      <c r="E58" s="49"/>
      <c r="F58" s="10">
        <v>850</v>
      </c>
      <c r="G58" s="113">
        <v>7.8</v>
      </c>
      <c r="H58" s="114"/>
      <c r="I58" s="114"/>
      <c r="J58" s="114"/>
      <c r="K58" s="114"/>
      <c r="L58" s="114"/>
      <c r="M58" s="114"/>
      <c r="N58" s="115"/>
      <c r="O58" s="113">
        <v>0</v>
      </c>
      <c r="P58" s="114"/>
      <c r="Q58" s="114"/>
      <c r="R58" s="114"/>
      <c r="S58" s="115"/>
      <c r="T58" s="113">
        <v>0</v>
      </c>
      <c r="U58" s="114"/>
      <c r="V58" s="115"/>
    </row>
    <row r="59" spans="1:22" s="1" customFormat="1" ht="27.75" customHeight="1">
      <c r="A59" s="25" t="s">
        <v>48</v>
      </c>
      <c r="B59" s="57" t="s">
        <v>47</v>
      </c>
      <c r="C59" s="57"/>
      <c r="D59" s="57"/>
      <c r="E59" s="57"/>
      <c r="F59" s="57"/>
      <c r="G59" s="108">
        <f>SUM(G60:N66)</f>
        <v>10138.112000000001</v>
      </c>
      <c r="H59" s="108"/>
      <c r="I59" s="108"/>
      <c r="J59" s="108"/>
      <c r="K59" s="108"/>
      <c r="L59" s="108"/>
      <c r="M59" s="108"/>
      <c r="N59" s="108"/>
      <c r="O59" s="109">
        <f>SUM(O63:S66)</f>
        <v>2099.5</v>
      </c>
      <c r="P59" s="110"/>
      <c r="Q59" s="110"/>
      <c r="R59" s="110"/>
      <c r="S59" s="111"/>
      <c r="T59" s="108">
        <f>SUM(T63:V66)</f>
        <v>2099.4</v>
      </c>
      <c r="U59" s="108"/>
      <c r="V59" s="108"/>
    </row>
    <row r="60" spans="1:22" s="1" customFormat="1" ht="70.5" customHeight="1">
      <c r="A60" s="132" t="s">
        <v>177</v>
      </c>
      <c r="B60" s="128" t="s">
        <v>14</v>
      </c>
      <c r="C60" s="128" t="s">
        <v>47</v>
      </c>
      <c r="D60" s="130">
        <v>2000043220</v>
      </c>
      <c r="E60" s="130"/>
      <c r="F60" s="128">
        <v>240</v>
      </c>
      <c r="G60" s="112">
        <v>2500</v>
      </c>
      <c r="H60" s="112"/>
      <c r="I60" s="112"/>
      <c r="J60" s="112"/>
      <c r="K60" s="112"/>
      <c r="L60" s="112"/>
      <c r="M60" s="112"/>
      <c r="N60" s="112"/>
      <c r="O60" s="113">
        <v>0</v>
      </c>
      <c r="P60" s="114"/>
      <c r="Q60" s="114"/>
      <c r="R60" s="114"/>
      <c r="S60" s="115"/>
      <c r="T60" s="113">
        <v>0</v>
      </c>
      <c r="U60" s="114"/>
      <c r="V60" s="115"/>
    </row>
    <row r="61" spans="1:22" s="1" customFormat="1" ht="77.25" customHeight="1">
      <c r="A61" s="132" t="s">
        <v>178</v>
      </c>
      <c r="B61" s="128" t="s">
        <v>14</v>
      </c>
      <c r="C61" s="128" t="s">
        <v>47</v>
      </c>
      <c r="D61" s="129" t="s">
        <v>179</v>
      </c>
      <c r="E61" s="130"/>
      <c r="F61" s="128">
        <v>240</v>
      </c>
      <c r="G61" s="112">
        <v>2500</v>
      </c>
      <c r="H61" s="112"/>
      <c r="I61" s="112"/>
      <c r="J61" s="112"/>
      <c r="K61" s="112"/>
      <c r="L61" s="112"/>
      <c r="M61" s="112"/>
      <c r="N61" s="112"/>
      <c r="O61" s="113">
        <v>0</v>
      </c>
      <c r="P61" s="114"/>
      <c r="Q61" s="114"/>
      <c r="R61" s="114"/>
      <c r="S61" s="115"/>
      <c r="T61" s="113">
        <v>0</v>
      </c>
      <c r="U61" s="114"/>
      <c r="V61" s="115"/>
    </row>
    <row r="62" spans="1:22" s="1" customFormat="1" ht="91.5" customHeight="1">
      <c r="A62" s="132" t="s">
        <v>180</v>
      </c>
      <c r="B62" s="128" t="s">
        <v>14</v>
      </c>
      <c r="C62" s="128" t="s">
        <v>47</v>
      </c>
      <c r="D62" s="130">
        <v>2000044090</v>
      </c>
      <c r="E62" s="130"/>
      <c r="F62" s="128">
        <v>240</v>
      </c>
      <c r="G62" s="112">
        <v>2960.531</v>
      </c>
      <c r="H62" s="112"/>
      <c r="I62" s="112"/>
      <c r="J62" s="112"/>
      <c r="K62" s="112"/>
      <c r="L62" s="112"/>
      <c r="M62" s="112"/>
      <c r="N62" s="112"/>
      <c r="O62" s="113">
        <v>0</v>
      </c>
      <c r="P62" s="114"/>
      <c r="Q62" s="114"/>
      <c r="R62" s="114"/>
      <c r="S62" s="115"/>
      <c r="T62" s="113">
        <v>0</v>
      </c>
      <c r="U62" s="114"/>
      <c r="V62" s="115"/>
    </row>
    <row r="63" spans="1:22" s="1" customFormat="1" ht="58.5" customHeight="1">
      <c r="A63" s="26" t="s">
        <v>124</v>
      </c>
      <c r="B63" s="10" t="s">
        <v>14</v>
      </c>
      <c r="C63" s="10" t="s">
        <v>47</v>
      </c>
      <c r="D63" s="49" t="s">
        <v>49</v>
      </c>
      <c r="E63" s="49"/>
      <c r="F63" s="10">
        <v>240</v>
      </c>
      <c r="G63" s="112">
        <v>235.4</v>
      </c>
      <c r="H63" s="112"/>
      <c r="I63" s="112"/>
      <c r="J63" s="112"/>
      <c r="K63" s="112"/>
      <c r="L63" s="112"/>
      <c r="M63" s="112"/>
      <c r="N63" s="112"/>
      <c r="O63" s="113">
        <v>349.3</v>
      </c>
      <c r="P63" s="114"/>
      <c r="Q63" s="114"/>
      <c r="R63" s="114"/>
      <c r="S63" s="115"/>
      <c r="T63" s="112">
        <v>349.2</v>
      </c>
      <c r="U63" s="112"/>
      <c r="V63" s="112"/>
    </row>
    <row r="64" spans="1:22" s="1" customFormat="1" ht="131.25" customHeight="1">
      <c r="A64" s="43" t="s">
        <v>159</v>
      </c>
      <c r="B64" s="10" t="s">
        <v>14</v>
      </c>
      <c r="C64" s="10" t="s">
        <v>47</v>
      </c>
      <c r="D64" s="49" t="s">
        <v>49</v>
      </c>
      <c r="E64" s="49"/>
      <c r="F64" s="10">
        <v>830</v>
      </c>
      <c r="G64" s="113">
        <v>192</v>
      </c>
      <c r="H64" s="114"/>
      <c r="I64" s="114"/>
      <c r="J64" s="114"/>
      <c r="K64" s="114"/>
      <c r="L64" s="114"/>
      <c r="M64" s="114"/>
      <c r="N64" s="115"/>
      <c r="O64" s="113">
        <v>0</v>
      </c>
      <c r="P64" s="114"/>
      <c r="Q64" s="114"/>
      <c r="R64" s="114"/>
      <c r="S64" s="115"/>
      <c r="T64" s="113">
        <v>0</v>
      </c>
      <c r="U64" s="114"/>
      <c r="V64" s="115"/>
    </row>
    <row r="65" spans="1:22" s="1" customFormat="1" ht="52.5" customHeight="1" hidden="1">
      <c r="A65" s="43" t="s">
        <v>160</v>
      </c>
      <c r="B65" s="10" t="s">
        <v>14</v>
      </c>
      <c r="C65" s="10" t="s">
        <v>47</v>
      </c>
      <c r="D65" s="49">
        <v>2000070450</v>
      </c>
      <c r="E65" s="49"/>
      <c r="F65" s="10">
        <v>410</v>
      </c>
      <c r="G65" s="113">
        <v>0</v>
      </c>
      <c r="H65" s="114"/>
      <c r="I65" s="114"/>
      <c r="J65" s="114"/>
      <c r="K65" s="114"/>
      <c r="L65" s="114"/>
      <c r="M65" s="114"/>
      <c r="N65" s="115"/>
      <c r="O65" s="113">
        <v>0</v>
      </c>
      <c r="P65" s="114"/>
      <c r="Q65" s="114"/>
      <c r="R65" s="114"/>
      <c r="S65" s="115"/>
      <c r="T65" s="113">
        <v>0</v>
      </c>
      <c r="U65" s="114"/>
      <c r="V65" s="115"/>
    </row>
    <row r="66" spans="1:22" s="1" customFormat="1" ht="81.75" customHeight="1">
      <c r="A66" s="26" t="s">
        <v>125</v>
      </c>
      <c r="B66" s="10" t="s">
        <v>14</v>
      </c>
      <c r="C66" s="10" t="s">
        <v>47</v>
      </c>
      <c r="D66" s="49" t="s">
        <v>50</v>
      </c>
      <c r="E66" s="49"/>
      <c r="F66" s="10">
        <v>240</v>
      </c>
      <c r="G66" s="112">
        <v>1750.181</v>
      </c>
      <c r="H66" s="112"/>
      <c r="I66" s="112"/>
      <c r="J66" s="112"/>
      <c r="K66" s="112"/>
      <c r="L66" s="112"/>
      <c r="M66" s="112"/>
      <c r="N66" s="112"/>
      <c r="O66" s="113">
        <v>1750.2</v>
      </c>
      <c r="P66" s="114"/>
      <c r="Q66" s="114"/>
      <c r="R66" s="114"/>
      <c r="S66" s="115"/>
      <c r="T66" s="112">
        <v>1750.2</v>
      </c>
      <c r="U66" s="112"/>
      <c r="V66" s="112"/>
    </row>
    <row r="67" spans="1:22" s="1" customFormat="1" ht="25.5" customHeight="1">
      <c r="A67" s="25" t="s">
        <v>52</v>
      </c>
      <c r="B67" s="57" t="s">
        <v>51</v>
      </c>
      <c r="C67" s="57"/>
      <c r="D67" s="57"/>
      <c r="E67" s="57"/>
      <c r="F67" s="57"/>
      <c r="G67" s="108">
        <f>SUM(G68:N70)</f>
        <v>27910.989</v>
      </c>
      <c r="H67" s="108"/>
      <c r="I67" s="108"/>
      <c r="J67" s="108"/>
      <c r="K67" s="108"/>
      <c r="L67" s="108"/>
      <c r="M67" s="108"/>
      <c r="N67" s="108"/>
      <c r="O67" s="109">
        <f>O69+O70</f>
        <v>4690.8</v>
      </c>
      <c r="P67" s="110"/>
      <c r="Q67" s="110"/>
      <c r="R67" s="110"/>
      <c r="S67" s="111"/>
      <c r="T67" s="108">
        <f>T69+T70</f>
        <v>4807.1</v>
      </c>
      <c r="U67" s="108"/>
      <c r="V67" s="108"/>
    </row>
    <row r="68" spans="1:22" s="1" customFormat="1" ht="51" customHeight="1">
      <c r="A68" s="132" t="s">
        <v>181</v>
      </c>
      <c r="B68" s="128" t="s">
        <v>14</v>
      </c>
      <c r="C68" s="128" t="s">
        <v>51</v>
      </c>
      <c r="D68" s="130">
        <v>2000043220</v>
      </c>
      <c r="E68" s="130"/>
      <c r="F68" s="128">
        <v>410</v>
      </c>
      <c r="G68" s="113">
        <v>23000</v>
      </c>
      <c r="H68" s="114"/>
      <c r="I68" s="114"/>
      <c r="J68" s="114"/>
      <c r="K68" s="114"/>
      <c r="L68" s="114"/>
      <c r="M68" s="114"/>
      <c r="N68" s="115"/>
      <c r="O68" s="113">
        <v>0</v>
      </c>
      <c r="P68" s="114"/>
      <c r="Q68" s="114"/>
      <c r="R68" s="114"/>
      <c r="S68" s="115"/>
      <c r="T68" s="113">
        <v>0</v>
      </c>
      <c r="U68" s="114"/>
      <c r="V68" s="115"/>
    </row>
    <row r="69" spans="1:22" s="1" customFormat="1" ht="74.25" customHeight="1">
      <c r="A69" s="26" t="s">
        <v>126</v>
      </c>
      <c r="B69" s="10" t="s">
        <v>14</v>
      </c>
      <c r="C69" s="10" t="s">
        <v>51</v>
      </c>
      <c r="D69" s="49" t="s">
        <v>53</v>
      </c>
      <c r="E69" s="49"/>
      <c r="F69" s="10" t="s">
        <v>54</v>
      </c>
      <c r="G69" s="112">
        <v>676.019</v>
      </c>
      <c r="H69" s="112"/>
      <c r="I69" s="112"/>
      <c r="J69" s="112"/>
      <c r="K69" s="112"/>
      <c r="L69" s="112"/>
      <c r="M69" s="112"/>
      <c r="N69" s="112"/>
      <c r="O69" s="113">
        <v>890.8</v>
      </c>
      <c r="P69" s="114"/>
      <c r="Q69" s="114"/>
      <c r="R69" s="114"/>
      <c r="S69" s="115"/>
      <c r="T69" s="112">
        <v>1097.1</v>
      </c>
      <c r="U69" s="112"/>
      <c r="V69" s="112"/>
    </row>
    <row r="70" spans="1:22" s="1" customFormat="1" ht="36" customHeight="1">
      <c r="A70" s="43" t="s">
        <v>161</v>
      </c>
      <c r="B70" s="10" t="s">
        <v>14</v>
      </c>
      <c r="C70" s="10" t="s">
        <v>51</v>
      </c>
      <c r="D70" s="49">
        <v>2000070360</v>
      </c>
      <c r="E70" s="49"/>
      <c r="F70" s="10">
        <v>410</v>
      </c>
      <c r="G70" s="113">
        <v>4234.97</v>
      </c>
      <c r="H70" s="114"/>
      <c r="I70" s="114"/>
      <c r="J70" s="114"/>
      <c r="K70" s="114"/>
      <c r="L70" s="114"/>
      <c r="M70" s="114"/>
      <c r="N70" s="115"/>
      <c r="O70" s="113">
        <v>3800</v>
      </c>
      <c r="P70" s="114"/>
      <c r="Q70" s="114"/>
      <c r="R70" s="114"/>
      <c r="S70" s="115"/>
      <c r="T70" s="113">
        <v>3710</v>
      </c>
      <c r="U70" s="114"/>
      <c r="V70" s="115"/>
    </row>
    <row r="71" spans="1:22" s="1" customFormat="1" ht="24" customHeight="1">
      <c r="A71" s="25" t="s">
        <v>56</v>
      </c>
      <c r="B71" s="57" t="s">
        <v>55</v>
      </c>
      <c r="C71" s="57"/>
      <c r="D71" s="57"/>
      <c r="E71" s="57"/>
      <c r="F71" s="57"/>
      <c r="G71" s="108">
        <f>SUM(G72:N80)</f>
        <v>35994.147000000004</v>
      </c>
      <c r="H71" s="108"/>
      <c r="I71" s="108"/>
      <c r="J71" s="108"/>
      <c r="K71" s="108"/>
      <c r="L71" s="108"/>
      <c r="M71" s="108"/>
      <c r="N71" s="108"/>
      <c r="O71" s="109">
        <f>SUM(O72:S80)</f>
        <v>15684.900000000001</v>
      </c>
      <c r="P71" s="110"/>
      <c r="Q71" s="110"/>
      <c r="R71" s="110"/>
      <c r="S71" s="111"/>
      <c r="T71" s="108">
        <f>SUM(T72:V80)</f>
        <v>15849.900000000001</v>
      </c>
      <c r="U71" s="108"/>
      <c r="V71" s="108"/>
    </row>
    <row r="72" spans="1:22" s="1" customFormat="1" ht="77.25" customHeight="1" hidden="1">
      <c r="A72" s="31" t="s">
        <v>162</v>
      </c>
      <c r="B72" s="29" t="s">
        <v>14</v>
      </c>
      <c r="C72" s="29" t="s">
        <v>55</v>
      </c>
      <c r="D72" s="87" t="s">
        <v>163</v>
      </c>
      <c r="E72" s="88"/>
      <c r="F72" s="30">
        <v>810</v>
      </c>
      <c r="G72" s="119">
        <v>0</v>
      </c>
      <c r="H72" s="120"/>
      <c r="I72" s="120"/>
      <c r="J72" s="120"/>
      <c r="K72" s="120"/>
      <c r="L72" s="120"/>
      <c r="M72" s="120"/>
      <c r="N72" s="121"/>
      <c r="O72" s="119">
        <v>0</v>
      </c>
      <c r="P72" s="120"/>
      <c r="Q72" s="120"/>
      <c r="R72" s="120"/>
      <c r="S72" s="121"/>
      <c r="T72" s="119">
        <v>0</v>
      </c>
      <c r="U72" s="120"/>
      <c r="V72" s="121"/>
    </row>
    <row r="73" spans="1:22" s="1" customFormat="1" ht="80.25" customHeight="1">
      <c r="A73" s="133" t="s">
        <v>182</v>
      </c>
      <c r="B73" s="134" t="s">
        <v>14</v>
      </c>
      <c r="C73" s="134" t="s">
        <v>55</v>
      </c>
      <c r="D73" s="135" t="s">
        <v>183</v>
      </c>
      <c r="E73" s="136"/>
      <c r="F73" s="137">
        <v>810</v>
      </c>
      <c r="G73" s="138">
        <v>8723.4</v>
      </c>
      <c r="H73" s="139"/>
      <c r="I73" s="139"/>
      <c r="J73" s="139"/>
      <c r="K73" s="139"/>
      <c r="L73" s="139"/>
      <c r="M73" s="139"/>
      <c r="N73" s="140"/>
      <c r="O73" s="138">
        <v>0</v>
      </c>
      <c r="P73" s="139"/>
      <c r="Q73" s="139"/>
      <c r="R73" s="139"/>
      <c r="S73" s="140"/>
      <c r="T73" s="138">
        <v>0</v>
      </c>
      <c r="U73" s="139"/>
      <c r="V73" s="140"/>
    </row>
    <row r="74" spans="1:22" s="1" customFormat="1" ht="78" customHeight="1">
      <c r="A74" s="133" t="s">
        <v>184</v>
      </c>
      <c r="B74" s="134" t="s">
        <v>14</v>
      </c>
      <c r="C74" s="134" t="s">
        <v>55</v>
      </c>
      <c r="D74" s="135" t="s">
        <v>183</v>
      </c>
      <c r="E74" s="136"/>
      <c r="F74" s="137">
        <v>240</v>
      </c>
      <c r="G74" s="138">
        <v>6840.159</v>
      </c>
      <c r="H74" s="139"/>
      <c r="I74" s="139"/>
      <c r="J74" s="139"/>
      <c r="K74" s="139"/>
      <c r="L74" s="139"/>
      <c r="M74" s="139"/>
      <c r="N74" s="140"/>
      <c r="O74" s="138">
        <v>247</v>
      </c>
      <c r="P74" s="139"/>
      <c r="Q74" s="139"/>
      <c r="R74" s="139"/>
      <c r="S74" s="140"/>
      <c r="T74" s="138">
        <v>247</v>
      </c>
      <c r="U74" s="139"/>
      <c r="V74" s="140"/>
    </row>
    <row r="75" spans="1:22" s="1" customFormat="1" ht="60.75" customHeight="1">
      <c r="A75" s="133" t="s">
        <v>185</v>
      </c>
      <c r="B75" s="134" t="s">
        <v>14</v>
      </c>
      <c r="C75" s="134" t="s">
        <v>55</v>
      </c>
      <c r="D75" s="135" t="s">
        <v>186</v>
      </c>
      <c r="E75" s="136"/>
      <c r="F75" s="137">
        <v>240</v>
      </c>
      <c r="G75" s="138">
        <v>820.295</v>
      </c>
      <c r="H75" s="139"/>
      <c r="I75" s="139"/>
      <c r="J75" s="139"/>
      <c r="K75" s="139"/>
      <c r="L75" s="139"/>
      <c r="M75" s="139"/>
      <c r="N75" s="140"/>
      <c r="O75" s="138">
        <v>0</v>
      </c>
      <c r="P75" s="139"/>
      <c r="Q75" s="139"/>
      <c r="R75" s="139"/>
      <c r="S75" s="140"/>
      <c r="T75" s="138">
        <v>0</v>
      </c>
      <c r="U75" s="139"/>
      <c r="V75" s="140"/>
    </row>
    <row r="76" spans="1:22" s="1" customFormat="1" ht="54" customHeight="1">
      <c r="A76" s="26" t="s">
        <v>127</v>
      </c>
      <c r="B76" s="10" t="s">
        <v>14</v>
      </c>
      <c r="C76" s="10" t="s">
        <v>55</v>
      </c>
      <c r="D76" s="49" t="s">
        <v>57</v>
      </c>
      <c r="E76" s="49"/>
      <c r="F76" s="10">
        <v>240</v>
      </c>
      <c r="G76" s="112">
        <v>11713.96</v>
      </c>
      <c r="H76" s="112"/>
      <c r="I76" s="112"/>
      <c r="J76" s="112"/>
      <c r="K76" s="112"/>
      <c r="L76" s="112"/>
      <c r="M76" s="112"/>
      <c r="N76" s="112"/>
      <c r="O76" s="113">
        <v>8237.4</v>
      </c>
      <c r="P76" s="114"/>
      <c r="Q76" s="114"/>
      <c r="R76" s="114"/>
      <c r="S76" s="115"/>
      <c r="T76" s="112">
        <v>8400.7</v>
      </c>
      <c r="U76" s="112"/>
      <c r="V76" s="112"/>
    </row>
    <row r="77" spans="1:22" s="1" customFormat="1" ht="49.5" customHeight="1">
      <c r="A77" s="26" t="s">
        <v>128</v>
      </c>
      <c r="B77" s="10" t="s">
        <v>14</v>
      </c>
      <c r="C77" s="10" t="s">
        <v>55</v>
      </c>
      <c r="D77" s="49" t="s">
        <v>58</v>
      </c>
      <c r="E77" s="49"/>
      <c r="F77" s="10">
        <v>240</v>
      </c>
      <c r="G77" s="112">
        <v>1384.505</v>
      </c>
      <c r="H77" s="112"/>
      <c r="I77" s="112"/>
      <c r="J77" s="112"/>
      <c r="K77" s="112"/>
      <c r="L77" s="112"/>
      <c r="M77" s="112"/>
      <c r="N77" s="112"/>
      <c r="O77" s="113">
        <v>1384.5</v>
      </c>
      <c r="P77" s="114"/>
      <c r="Q77" s="114"/>
      <c r="R77" s="114"/>
      <c r="S77" s="115"/>
      <c r="T77" s="112">
        <v>1384.5</v>
      </c>
      <c r="U77" s="112"/>
      <c r="V77" s="112"/>
    </row>
    <row r="78" spans="1:22" s="1" customFormat="1" ht="57" customHeight="1">
      <c r="A78" s="26" t="s">
        <v>129</v>
      </c>
      <c r="B78" s="10" t="s">
        <v>14</v>
      </c>
      <c r="C78" s="10" t="s">
        <v>55</v>
      </c>
      <c r="D78" s="49" t="s">
        <v>59</v>
      </c>
      <c r="E78" s="49"/>
      <c r="F78" s="10">
        <v>240</v>
      </c>
      <c r="G78" s="112">
        <v>1271.219</v>
      </c>
      <c r="H78" s="112"/>
      <c r="I78" s="112"/>
      <c r="J78" s="112"/>
      <c r="K78" s="112"/>
      <c r="L78" s="112"/>
      <c r="M78" s="112"/>
      <c r="N78" s="112"/>
      <c r="O78" s="113">
        <v>1271.2</v>
      </c>
      <c r="P78" s="114"/>
      <c r="Q78" s="114"/>
      <c r="R78" s="114"/>
      <c r="S78" s="115"/>
      <c r="T78" s="113">
        <v>1271.2</v>
      </c>
      <c r="U78" s="114"/>
      <c r="V78" s="115"/>
    </row>
    <row r="79" spans="1:22" s="1" customFormat="1" ht="60" customHeight="1">
      <c r="A79" s="26" t="s">
        <v>130</v>
      </c>
      <c r="B79" s="10" t="s">
        <v>14</v>
      </c>
      <c r="C79" s="10" t="s">
        <v>55</v>
      </c>
      <c r="D79" s="49" t="s">
        <v>60</v>
      </c>
      <c r="E79" s="49"/>
      <c r="F79" s="10">
        <v>240</v>
      </c>
      <c r="G79" s="112">
        <v>4543.084</v>
      </c>
      <c r="H79" s="112"/>
      <c r="I79" s="112"/>
      <c r="J79" s="112"/>
      <c r="K79" s="112"/>
      <c r="L79" s="112"/>
      <c r="M79" s="112"/>
      <c r="N79" s="112"/>
      <c r="O79" s="113">
        <v>4544.8</v>
      </c>
      <c r="P79" s="114"/>
      <c r="Q79" s="114"/>
      <c r="R79" s="114"/>
      <c r="S79" s="115"/>
      <c r="T79" s="112">
        <v>4546.5</v>
      </c>
      <c r="U79" s="112"/>
      <c r="V79" s="112"/>
    </row>
    <row r="80" spans="1:22" s="1" customFormat="1" ht="75.75" customHeight="1">
      <c r="A80" s="43" t="s">
        <v>153</v>
      </c>
      <c r="B80" s="10" t="s">
        <v>14</v>
      </c>
      <c r="C80" s="10" t="s">
        <v>55</v>
      </c>
      <c r="D80" s="86">
        <v>2000070920</v>
      </c>
      <c r="E80" s="60"/>
      <c r="F80" s="10">
        <v>240</v>
      </c>
      <c r="G80" s="113">
        <v>697.525</v>
      </c>
      <c r="H80" s="114"/>
      <c r="I80" s="114"/>
      <c r="J80" s="114"/>
      <c r="K80" s="114"/>
      <c r="L80" s="114"/>
      <c r="M80" s="114"/>
      <c r="N80" s="115"/>
      <c r="O80" s="113">
        <v>0</v>
      </c>
      <c r="P80" s="114"/>
      <c r="Q80" s="114"/>
      <c r="R80" s="114"/>
      <c r="S80" s="115"/>
      <c r="T80" s="113">
        <v>0</v>
      </c>
      <c r="U80" s="114"/>
      <c r="V80" s="115"/>
    </row>
    <row r="81" spans="1:22" s="1" customFormat="1" ht="41.25" customHeight="1">
      <c r="A81" s="25" t="s">
        <v>62</v>
      </c>
      <c r="B81" s="57" t="s">
        <v>61</v>
      </c>
      <c r="C81" s="57"/>
      <c r="D81" s="57"/>
      <c r="E81" s="57"/>
      <c r="F81" s="57"/>
      <c r="G81" s="108">
        <f>SUM(G82:N85)</f>
        <v>5598.906999999999</v>
      </c>
      <c r="H81" s="108"/>
      <c r="I81" s="108"/>
      <c r="J81" s="108"/>
      <c r="K81" s="108"/>
      <c r="L81" s="108"/>
      <c r="M81" s="108"/>
      <c r="N81" s="108"/>
      <c r="O81" s="109">
        <f>SUM(O83:S85)</f>
        <v>5512</v>
      </c>
      <c r="P81" s="110"/>
      <c r="Q81" s="110"/>
      <c r="R81" s="110"/>
      <c r="S81" s="111"/>
      <c r="T81" s="108">
        <f>SUM(T83:V85)</f>
        <v>5531.099999999999</v>
      </c>
      <c r="U81" s="108"/>
      <c r="V81" s="108"/>
    </row>
    <row r="82" spans="1:22" s="1" customFormat="1" ht="77.25" customHeight="1">
      <c r="A82" s="127" t="s">
        <v>187</v>
      </c>
      <c r="B82" s="128" t="s">
        <v>14</v>
      </c>
      <c r="C82" s="128" t="s">
        <v>61</v>
      </c>
      <c r="D82" s="129" t="s">
        <v>188</v>
      </c>
      <c r="E82" s="130"/>
      <c r="F82" s="128">
        <v>110</v>
      </c>
      <c r="G82" s="112">
        <v>93.107</v>
      </c>
      <c r="H82" s="112"/>
      <c r="I82" s="112"/>
      <c r="J82" s="112"/>
      <c r="K82" s="112"/>
      <c r="L82" s="112"/>
      <c r="M82" s="112"/>
      <c r="N82" s="112"/>
      <c r="O82" s="113">
        <v>0</v>
      </c>
      <c r="P82" s="114"/>
      <c r="Q82" s="114"/>
      <c r="R82" s="114"/>
      <c r="S82" s="115"/>
      <c r="T82" s="112">
        <v>0</v>
      </c>
      <c r="U82" s="112"/>
      <c r="V82" s="112"/>
    </row>
    <row r="83" spans="1:22" s="1" customFormat="1" ht="74.25" customHeight="1">
      <c r="A83" s="26" t="s">
        <v>131</v>
      </c>
      <c r="B83" s="10" t="s">
        <v>14</v>
      </c>
      <c r="C83" s="10" t="s">
        <v>61</v>
      </c>
      <c r="D83" s="49" t="s">
        <v>63</v>
      </c>
      <c r="E83" s="49"/>
      <c r="F83" s="10">
        <v>110</v>
      </c>
      <c r="G83" s="112">
        <v>4817.9</v>
      </c>
      <c r="H83" s="112"/>
      <c r="I83" s="112"/>
      <c r="J83" s="112"/>
      <c r="K83" s="112"/>
      <c r="L83" s="112"/>
      <c r="M83" s="112"/>
      <c r="N83" s="112"/>
      <c r="O83" s="113">
        <v>4820</v>
      </c>
      <c r="P83" s="114"/>
      <c r="Q83" s="114"/>
      <c r="R83" s="114"/>
      <c r="S83" s="115"/>
      <c r="T83" s="112">
        <v>4821.4</v>
      </c>
      <c r="U83" s="112"/>
      <c r="V83" s="112"/>
    </row>
    <row r="84" spans="1:22" s="1" customFormat="1" ht="77.25" customHeight="1">
      <c r="A84" s="26" t="s">
        <v>132</v>
      </c>
      <c r="B84" s="10" t="s">
        <v>14</v>
      </c>
      <c r="C84" s="10" t="s">
        <v>61</v>
      </c>
      <c r="D84" s="49" t="s">
        <v>63</v>
      </c>
      <c r="E84" s="49"/>
      <c r="F84" s="10">
        <v>240</v>
      </c>
      <c r="G84" s="112">
        <v>673</v>
      </c>
      <c r="H84" s="112"/>
      <c r="I84" s="112"/>
      <c r="J84" s="112"/>
      <c r="K84" s="112"/>
      <c r="L84" s="112"/>
      <c r="M84" s="112"/>
      <c r="N84" s="112"/>
      <c r="O84" s="113">
        <v>677.1</v>
      </c>
      <c r="P84" s="114"/>
      <c r="Q84" s="114"/>
      <c r="R84" s="114"/>
      <c r="S84" s="115"/>
      <c r="T84" s="112">
        <v>695.8</v>
      </c>
      <c r="U84" s="112"/>
      <c r="V84" s="112"/>
    </row>
    <row r="85" spans="1:22" s="1" customFormat="1" ht="65.25" customHeight="1">
      <c r="A85" s="26" t="s">
        <v>133</v>
      </c>
      <c r="B85" s="10" t="s">
        <v>14</v>
      </c>
      <c r="C85" s="10" t="s">
        <v>61</v>
      </c>
      <c r="D85" s="49" t="s">
        <v>63</v>
      </c>
      <c r="E85" s="49"/>
      <c r="F85" s="10">
        <v>850</v>
      </c>
      <c r="G85" s="112">
        <v>14.9</v>
      </c>
      <c r="H85" s="112"/>
      <c r="I85" s="112"/>
      <c r="J85" s="112"/>
      <c r="K85" s="112"/>
      <c r="L85" s="112"/>
      <c r="M85" s="112"/>
      <c r="N85" s="112"/>
      <c r="O85" s="113">
        <v>14.9</v>
      </c>
      <c r="P85" s="114"/>
      <c r="Q85" s="114"/>
      <c r="R85" s="114"/>
      <c r="S85" s="115"/>
      <c r="T85" s="112">
        <v>13.9</v>
      </c>
      <c r="U85" s="112"/>
      <c r="V85" s="112"/>
    </row>
    <row r="86" spans="1:22" s="1" customFormat="1" ht="30" customHeight="1">
      <c r="A86" s="25" t="s">
        <v>65</v>
      </c>
      <c r="B86" s="57" t="s">
        <v>64</v>
      </c>
      <c r="C86" s="57"/>
      <c r="D86" s="57"/>
      <c r="E86" s="57"/>
      <c r="F86" s="57"/>
      <c r="G86" s="108">
        <f>SUM(G87)</f>
        <v>250</v>
      </c>
      <c r="H86" s="108"/>
      <c r="I86" s="108"/>
      <c r="J86" s="108"/>
      <c r="K86" s="108"/>
      <c r="L86" s="108"/>
      <c r="M86" s="108"/>
      <c r="N86" s="108"/>
      <c r="O86" s="109">
        <f>O87</f>
        <v>250</v>
      </c>
      <c r="P86" s="110"/>
      <c r="Q86" s="110"/>
      <c r="R86" s="110"/>
      <c r="S86" s="111"/>
      <c r="T86" s="108">
        <f>T87</f>
        <v>250</v>
      </c>
      <c r="U86" s="108"/>
      <c r="V86" s="108"/>
    </row>
    <row r="87" spans="1:22" s="1" customFormat="1" ht="84" customHeight="1">
      <c r="A87" s="26" t="s">
        <v>134</v>
      </c>
      <c r="B87" s="10" t="s">
        <v>14</v>
      </c>
      <c r="C87" s="10" t="s">
        <v>64</v>
      </c>
      <c r="D87" s="49" t="s">
        <v>66</v>
      </c>
      <c r="E87" s="49"/>
      <c r="F87" s="10">
        <v>240</v>
      </c>
      <c r="G87" s="112">
        <v>250</v>
      </c>
      <c r="H87" s="112"/>
      <c r="I87" s="112"/>
      <c r="J87" s="112"/>
      <c r="K87" s="112"/>
      <c r="L87" s="112"/>
      <c r="M87" s="112"/>
      <c r="N87" s="112"/>
      <c r="O87" s="113">
        <v>250</v>
      </c>
      <c r="P87" s="114"/>
      <c r="Q87" s="114"/>
      <c r="R87" s="114"/>
      <c r="S87" s="115"/>
      <c r="T87" s="112">
        <v>250</v>
      </c>
      <c r="U87" s="112"/>
      <c r="V87" s="112"/>
    </row>
    <row r="88" spans="1:22" s="1" customFormat="1" ht="19.5" customHeight="1">
      <c r="A88" s="25" t="s">
        <v>68</v>
      </c>
      <c r="B88" s="57" t="s">
        <v>67</v>
      </c>
      <c r="C88" s="57"/>
      <c r="D88" s="57"/>
      <c r="E88" s="57"/>
      <c r="F88" s="57"/>
      <c r="G88" s="108">
        <f>SUM(G89:N93)</f>
        <v>20959.86</v>
      </c>
      <c r="H88" s="108"/>
      <c r="I88" s="108"/>
      <c r="J88" s="108"/>
      <c r="K88" s="108"/>
      <c r="L88" s="108"/>
      <c r="M88" s="108"/>
      <c r="N88" s="108"/>
      <c r="O88" s="122">
        <f>O91+O92+O93</f>
        <v>18774.1</v>
      </c>
      <c r="P88" s="110"/>
      <c r="Q88" s="110"/>
      <c r="R88" s="110"/>
      <c r="S88" s="111"/>
      <c r="T88" s="108">
        <f>T91+T92+T93</f>
        <v>19483</v>
      </c>
      <c r="U88" s="108"/>
      <c r="V88" s="108"/>
    </row>
    <row r="89" spans="1:22" s="1" customFormat="1" ht="76.5" customHeight="1">
      <c r="A89" s="132" t="s">
        <v>189</v>
      </c>
      <c r="B89" s="128" t="s">
        <v>14</v>
      </c>
      <c r="C89" s="128" t="s">
        <v>67</v>
      </c>
      <c r="D89" s="129" t="s">
        <v>190</v>
      </c>
      <c r="E89" s="130"/>
      <c r="F89" s="128">
        <v>110</v>
      </c>
      <c r="G89" s="112">
        <v>1869.86</v>
      </c>
      <c r="H89" s="112"/>
      <c r="I89" s="112"/>
      <c r="J89" s="112"/>
      <c r="K89" s="112"/>
      <c r="L89" s="112"/>
      <c r="M89" s="112"/>
      <c r="N89" s="112"/>
      <c r="O89" s="113">
        <v>0</v>
      </c>
      <c r="P89" s="114"/>
      <c r="Q89" s="114"/>
      <c r="R89" s="114"/>
      <c r="S89" s="115"/>
      <c r="T89" s="112">
        <v>0</v>
      </c>
      <c r="U89" s="112"/>
      <c r="V89" s="112"/>
    </row>
    <row r="90" spans="1:22" s="1" customFormat="1" ht="104.25" customHeight="1">
      <c r="A90" s="132" t="s">
        <v>191</v>
      </c>
      <c r="B90" s="128" t="s">
        <v>14</v>
      </c>
      <c r="C90" s="128" t="s">
        <v>67</v>
      </c>
      <c r="D90" s="129" t="s">
        <v>192</v>
      </c>
      <c r="E90" s="130"/>
      <c r="F90" s="128">
        <v>110</v>
      </c>
      <c r="G90" s="112">
        <v>467.465</v>
      </c>
      <c r="H90" s="112"/>
      <c r="I90" s="112"/>
      <c r="J90" s="112"/>
      <c r="K90" s="112"/>
      <c r="L90" s="112"/>
      <c r="M90" s="112"/>
      <c r="N90" s="112"/>
      <c r="O90" s="113">
        <v>0</v>
      </c>
      <c r="P90" s="114"/>
      <c r="Q90" s="114"/>
      <c r="R90" s="114"/>
      <c r="S90" s="115"/>
      <c r="T90" s="112">
        <v>0</v>
      </c>
      <c r="U90" s="112"/>
      <c r="V90" s="112"/>
    </row>
    <row r="91" spans="1:22" s="1" customFormat="1" ht="53.25" customHeight="1">
      <c r="A91" s="26" t="s">
        <v>135</v>
      </c>
      <c r="B91" s="10" t="s">
        <v>14</v>
      </c>
      <c r="C91" s="10" t="s">
        <v>67</v>
      </c>
      <c r="D91" s="49" t="s">
        <v>69</v>
      </c>
      <c r="E91" s="49"/>
      <c r="F91" s="10">
        <v>110</v>
      </c>
      <c r="G91" s="112">
        <v>13606.135</v>
      </c>
      <c r="H91" s="112"/>
      <c r="I91" s="112"/>
      <c r="J91" s="112"/>
      <c r="K91" s="112"/>
      <c r="L91" s="112"/>
      <c r="M91" s="112"/>
      <c r="N91" s="112"/>
      <c r="O91" s="113">
        <v>14073.6</v>
      </c>
      <c r="P91" s="114"/>
      <c r="Q91" s="114"/>
      <c r="R91" s="114"/>
      <c r="S91" s="115"/>
      <c r="T91" s="112">
        <v>14073.6</v>
      </c>
      <c r="U91" s="112"/>
      <c r="V91" s="112"/>
    </row>
    <row r="92" spans="1:22" s="1" customFormat="1" ht="70.5" customHeight="1">
      <c r="A92" s="26" t="s">
        <v>136</v>
      </c>
      <c r="B92" s="10" t="s">
        <v>14</v>
      </c>
      <c r="C92" s="10" t="s">
        <v>67</v>
      </c>
      <c r="D92" s="49" t="s">
        <v>69</v>
      </c>
      <c r="E92" s="49"/>
      <c r="F92" s="10">
        <v>240</v>
      </c>
      <c r="G92" s="112">
        <v>4991.4</v>
      </c>
      <c r="H92" s="112"/>
      <c r="I92" s="112"/>
      <c r="J92" s="112"/>
      <c r="K92" s="112"/>
      <c r="L92" s="112"/>
      <c r="M92" s="112"/>
      <c r="N92" s="112"/>
      <c r="O92" s="113">
        <v>4678.5</v>
      </c>
      <c r="P92" s="114"/>
      <c r="Q92" s="114"/>
      <c r="R92" s="114"/>
      <c r="S92" s="115"/>
      <c r="T92" s="112">
        <v>5389.4</v>
      </c>
      <c r="U92" s="112"/>
      <c r="V92" s="112"/>
    </row>
    <row r="93" spans="1:22" s="1" customFormat="1" ht="56.25" customHeight="1">
      <c r="A93" s="26" t="s">
        <v>137</v>
      </c>
      <c r="B93" s="10" t="s">
        <v>14</v>
      </c>
      <c r="C93" s="10" t="s">
        <v>67</v>
      </c>
      <c r="D93" s="49" t="s">
        <v>69</v>
      </c>
      <c r="E93" s="49"/>
      <c r="F93" s="10">
        <v>850</v>
      </c>
      <c r="G93" s="112">
        <v>25</v>
      </c>
      <c r="H93" s="112"/>
      <c r="I93" s="112"/>
      <c r="J93" s="112"/>
      <c r="K93" s="112"/>
      <c r="L93" s="112"/>
      <c r="M93" s="112"/>
      <c r="N93" s="112"/>
      <c r="O93" s="113">
        <v>22</v>
      </c>
      <c r="P93" s="114"/>
      <c r="Q93" s="114"/>
      <c r="R93" s="114"/>
      <c r="S93" s="115"/>
      <c r="T93" s="112">
        <v>20</v>
      </c>
      <c r="U93" s="112"/>
      <c r="V93" s="112"/>
    </row>
    <row r="94" spans="1:22" s="1" customFormat="1" ht="24.75" customHeight="1">
      <c r="A94" s="25" t="s">
        <v>71</v>
      </c>
      <c r="B94" s="57" t="s">
        <v>70</v>
      </c>
      <c r="C94" s="57"/>
      <c r="D94" s="57"/>
      <c r="E94" s="57"/>
      <c r="F94" s="57"/>
      <c r="G94" s="108">
        <f>SUM(G95)</f>
        <v>581.434</v>
      </c>
      <c r="H94" s="108"/>
      <c r="I94" s="108"/>
      <c r="J94" s="108"/>
      <c r="K94" s="108"/>
      <c r="L94" s="108"/>
      <c r="M94" s="108"/>
      <c r="N94" s="108"/>
      <c r="O94" s="109">
        <f>O95</f>
        <v>581.4</v>
      </c>
      <c r="P94" s="110"/>
      <c r="Q94" s="110"/>
      <c r="R94" s="110"/>
      <c r="S94" s="111"/>
      <c r="T94" s="108">
        <f>T95</f>
        <v>581.4</v>
      </c>
      <c r="U94" s="108"/>
      <c r="V94" s="108"/>
    </row>
    <row r="95" spans="1:22" s="1" customFormat="1" ht="73.5" customHeight="1">
      <c r="A95" s="26" t="s">
        <v>138</v>
      </c>
      <c r="B95" s="10" t="s">
        <v>14</v>
      </c>
      <c r="C95" s="10" t="s">
        <v>70</v>
      </c>
      <c r="D95" s="49" t="s">
        <v>72</v>
      </c>
      <c r="E95" s="49"/>
      <c r="F95" s="10">
        <v>310</v>
      </c>
      <c r="G95" s="112">
        <v>581.434</v>
      </c>
      <c r="H95" s="112"/>
      <c r="I95" s="112"/>
      <c r="J95" s="112"/>
      <c r="K95" s="112"/>
      <c r="L95" s="112"/>
      <c r="M95" s="112"/>
      <c r="N95" s="112"/>
      <c r="O95" s="113">
        <v>581.4</v>
      </c>
      <c r="P95" s="114"/>
      <c r="Q95" s="114"/>
      <c r="R95" s="114"/>
      <c r="S95" s="115"/>
      <c r="T95" s="112">
        <v>581.4</v>
      </c>
      <c r="U95" s="112"/>
      <c r="V95" s="112"/>
    </row>
    <row r="96" spans="1:22" s="1" customFormat="1" ht="31.5" customHeight="1" hidden="1">
      <c r="A96" s="25" t="s">
        <v>74</v>
      </c>
      <c r="B96" s="57" t="s">
        <v>73</v>
      </c>
      <c r="C96" s="57"/>
      <c r="D96" s="57"/>
      <c r="E96" s="57"/>
      <c r="F96" s="57"/>
      <c r="G96" s="108">
        <f>SUM(G97:N98)</f>
        <v>0</v>
      </c>
      <c r="H96" s="108"/>
      <c r="I96" s="108"/>
      <c r="J96" s="108"/>
      <c r="K96" s="108"/>
      <c r="L96" s="108"/>
      <c r="M96" s="108"/>
      <c r="N96" s="108"/>
      <c r="O96" s="109">
        <f>O97+O98</f>
        <v>0</v>
      </c>
      <c r="P96" s="110"/>
      <c r="Q96" s="110"/>
      <c r="R96" s="110"/>
      <c r="S96" s="111"/>
      <c r="T96" s="108">
        <f>T97+T98</f>
        <v>0</v>
      </c>
      <c r="U96" s="108"/>
      <c r="V96" s="108"/>
    </row>
    <row r="97" spans="1:22" s="1" customFormat="1" ht="90.75" customHeight="1" hidden="1">
      <c r="A97" s="26" t="s">
        <v>105</v>
      </c>
      <c r="B97" s="10" t="s">
        <v>14</v>
      </c>
      <c r="C97" s="10" t="s">
        <v>73</v>
      </c>
      <c r="D97" s="49" t="s">
        <v>75</v>
      </c>
      <c r="E97" s="49"/>
      <c r="F97" s="10">
        <v>320</v>
      </c>
      <c r="G97" s="112">
        <v>0</v>
      </c>
      <c r="H97" s="112"/>
      <c r="I97" s="112"/>
      <c r="J97" s="112"/>
      <c r="K97" s="112"/>
      <c r="L97" s="112"/>
      <c r="M97" s="112"/>
      <c r="N97" s="112"/>
      <c r="O97" s="113">
        <v>0</v>
      </c>
      <c r="P97" s="114"/>
      <c r="Q97" s="114"/>
      <c r="R97" s="114"/>
      <c r="S97" s="115"/>
      <c r="T97" s="112">
        <v>0</v>
      </c>
      <c r="U97" s="112"/>
      <c r="V97" s="112"/>
    </row>
    <row r="98" spans="1:22" s="1" customFormat="1" ht="69.75" customHeight="1" hidden="1">
      <c r="A98" s="26" t="s">
        <v>106</v>
      </c>
      <c r="B98" s="10" t="s">
        <v>14</v>
      </c>
      <c r="C98" s="10" t="s">
        <v>73</v>
      </c>
      <c r="D98" s="49" t="s">
        <v>76</v>
      </c>
      <c r="E98" s="49"/>
      <c r="F98" s="10">
        <v>320</v>
      </c>
      <c r="G98" s="112">
        <v>0</v>
      </c>
      <c r="H98" s="112"/>
      <c r="I98" s="112"/>
      <c r="J98" s="112"/>
      <c r="K98" s="112"/>
      <c r="L98" s="112"/>
      <c r="M98" s="112"/>
      <c r="N98" s="112"/>
      <c r="O98" s="113">
        <v>0</v>
      </c>
      <c r="P98" s="114"/>
      <c r="Q98" s="114"/>
      <c r="R98" s="114"/>
      <c r="S98" s="115"/>
      <c r="T98" s="112">
        <v>0</v>
      </c>
      <c r="U98" s="112"/>
      <c r="V98" s="112"/>
    </row>
    <row r="99" spans="1:22" s="1" customFormat="1" ht="24.75" customHeight="1">
      <c r="A99" s="27" t="s">
        <v>78</v>
      </c>
      <c r="B99" s="57" t="s">
        <v>77</v>
      </c>
      <c r="C99" s="57"/>
      <c r="D99" s="57"/>
      <c r="E99" s="57"/>
      <c r="F99" s="57"/>
      <c r="G99" s="108">
        <f>SUM(G100:N100)</f>
        <v>200</v>
      </c>
      <c r="H99" s="108"/>
      <c r="I99" s="108"/>
      <c r="J99" s="108"/>
      <c r="K99" s="108"/>
      <c r="L99" s="108"/>
      <c r="M99" s="108"/>
      <c r="N99" s="108"/>
      <c r="O99" s="109">
        <f>O100</f>
        <v>200</v>
      </c>
      <c r="P99" s="110"/>
      <c r="Q99" s="110"/>
      <c r="R99" s="110"/>
      <c r="S99" s="111"/>
      <c r="T99" s="108">
        <f>T100</f>
        <v>200</v>
      </c>
      <c r="U99" s="108"/>
      <c r="V99" s="108"/>
    </row>
    <row r="100" spans="1:22" s="1" customFormat="1" ht="65.25" customHeight="1">
      <c r="A100" s="26" t="s">
        <v>139</v>
      </c>
      <c r="B100" s="10" t="s">
        <v>14</v>
      </c>
      <c r="C100" s="10" t="s">
        <v>77</v>
      </c>
      <c r="D100" s="49" t="s">
        <v>79</v>
      </c>
      <c r="E100" s="49"/>
      <c r="F100" s="10">
        <v>240</v>
      </c>
      <c r="G100" s="112">
        <v>200</v>
      </c>
      <c r="H100" s="112"/>
      <c r="I100" s="112"/>
      <c r="J100" s="112"/>
      <c r="K100" s="112"/>
      <c r="L100" s="112"/>
      <c r="M100" s="112"/>
      <c r="N100" s="112"/>
      <c r="O100" s="113">
        <v>200</v>
      </c>
      <c r="P100" s="114"/>
      <c r="Q100" s="114"/>
      <c r="R100" s="114"/>
      <c r="S100" s="115"/>
      <c r="T100" s="112">
        <v>200</v>
      </c>
      <c r="U100" s="112"/>
      <c r="V100" s="112"/>
    </row>
    <row r="101" spans="1:22" s="1" customFormat="1" ht="39.75" customHeight="1">
      <c r="A101" s="25" t="s">
        <v>81</v>
      </c>
      <c r="B101" s="57" t="s">
        <v>80</v>
      </c>
      <c r="C101" s="57"/>
      <c r="D101" s="57"/>
      <c r="E101" s="57"/>
      <c r="F101" s="57"/>
      <c r="G101" s="108">
        <f>SUM(G102)</f>
        <v>1841.805</v>
      </c>
      <c r="H101" s="108"/>
      <c r="I101" s="108"/>
      <c r="J101" s="108"/>
      <c r="K101" s="108"/>
      <c r="L101" s="108"/>
      <c r="M101" s="108"/>
      <c r="N101" s="108"/>
      <c r="O101" s="109">
        <f>O102</f>
        <v>1274.1</v>
      </c>
      <c r="P101" s="110"/>
      <c r="Q101" s="110"/>
      <c r="R101" s="110"/>
      <c r="S101" s="111"/>
      <c r="T101" s="108">
        <f>T102</f>
        <v>1263.6</v>
      </c>
      <c r="U101" s="108"/>
      <c r="V101" s="108"/>
    </row>
    <row r="102" spans="1:22" s="1" customFormat="1" ht="63" customHeight="1">
      <c r="A102" s="26" t="s">
        <v>107</v>
      </c>
      <c r="B102" s="10" t="s">
        <v>14</v>
      </c>
      <c r="C102" s="10" t="s">
        <v>80</v>
      </c>
      <c r="D102" s="49" t="s">
        <v>82</v>
      </c>
      <c r="E102" s="49"/>
      <c r="F102" s="10" t="s">
        <v>83</v>
      </c>
      <c r="G102" s="112">
        <v>1841.805</v>
      </c>
      <c r="H102" s="112"/>
      <c r="I102" s="112"/>
      <c r="J102" s="112"/>
      <c r="K102" s="112"/>
      <c r="L102" s="112"/>
      <c r="M102" s="112"/>
      <c r="N102" s="112"/>
      <c r="O102" s="113">
        <v>1274.1</v>
      </c>
      <c r="P102" s="114"/>
      <c r="Q102" s="114"/>
      <c r="R102" s="114"/>
      <c r="S102" s="115"/>
      <c r="T102" s="112">
        <v>1263.6</v>
      </c>
      <c r="U102" s="112"/>
      <c r="V102" s="112"/>
    </row>
    <row r="103" spans="1:22" s="1" customFormat="1" ht="18.75" customHeight="1">
      <c r="A103" s="82" t="s">
        <v>84</v>
      </c>
      <c r="B103" s="82"/>
      <c r="C103" s="82"/>
      <c r="D103" s="82"/>
      <c r="E103" s="82"/>
      <c r="F103" s="82"/>
      <c r="G103" s="123">
        <f>G19+G21+G26+G30+G32+G40+G42+G45+G52+G59+G67+G71+G81+G86+G88+G94+G96+G99+G101+G28</f>
        <v>164846.03600000002</v>
      </c>
      <c r="H103" s="123"/>
      <c r="I103" s="123"/>
      <c r="J103" s="123"/>
      <c r="K103" s="123"/>
      <c r="L103" s="123"/>
      <c r="M103" s="123"/>
      <c r="N103" s="123"/>
      <c r="O103" s="124">
        <f>O19+O21+O26+O28+O30+O32+O40+O42+O45+O52+O59+O67+O71+O81+O86+O88+O94+O96+O99+O101</f>
        <v>85467</v>
      </c>
      <c r="P103" s="125"/>
      <c r="Q103" s="125"/>
      <c r="R103" s="125"/>
      <c r="S103" s="126"/>
      <c r="T103" s="123">
        <f>T19+T21+T26+T28+T30+T32+T40+T42+T45+T52+T59+T67+T71+T81+T86+T88+T94+T96+T99+T101</f>
        <v>84233</v>
      </c>
      <c r="U103" s="123"/>
      <c r="V103" s="123"/>
    </row>
    <row r="104" spans="2:22" s="1" customFormat="1" ht="13.5" customHeight="1">
      <c r="B104" s="81" t="s">
        <v>0</v>
      </c>
      <c r="C104" s="81"/>
      <c r="D104" s="81"/>
      <c r="E104" s="81"/>
      <c r="F104" s="81"/>
      <c r="G104" s="81"/>
      <c r="H104" s="81"/>
      <c r="I104" s="81"/>
      <c r="J104" s="81"/>
      <c r="K104" s="81"/>
      <c r="L104" s="81"/>
      <c r="M104" s="81"/>
      <c r="N104" s="81"/>
      <c r="O104" s="81"/>
      <c r="P104" s="81"/>
      <c r="Q104" s="81"/>
      <c r="R104" s="81"/>
      <c r="S104" s="81"/>
      <c r="T104" s="81"/>
      <c r="U104" s="81"/>
      <c r="V104" s="81"/>
    </row>
    <row r="105" spans="2:22" s="1" customFormat="1" ht="13.5" customHeight="1">
      <c r="B105" s="81" t="s">
        <v>0</v>
      </c>
      <c r="C105" s="81"/>
      <c r="D105" s="81"/>
      <c r="E105" s="81"/>
      <c r="F105" s="81"/>
      <c r="G105" s="81"/>
      <c r="H105" s="81"/>
      <c r="I105" s="81"/>
      <c r="J105" s="81"/>
      <c r="K105" s="81"/>
      <c r="L105" s="81"/>
      <c r="M105" s="81"/>
      <c r="N105" s="81"/>
      <c r="O105" s="81"/>
      <c r="P105" s="81"/>
      <c r="Q105" s="81"/>
      <c r="R105" s="81"/>
      <c r="S105" s="81"/>
      <c r="T105" s="81"/>
      <c r="U105" s="81"/>
      <c r="V105" s="81"/>
    </row>
    <row r="106" spans="1:22" s="1" customFormat="1" ht="13.5" customHeight="1" hidden="1">
      <c r="A106" s="13" t="s">
        <v>85</v>
      </c>
      <c r="B106" s="13"/>
      <c r="C106" s="13"/>
      <c r="D106" s="13"/>
      <c r="E106" s="4" t="s">
        <v>0</v>
      </c>
      <c r="F106" s="4"/>
      <c r="G106" s="4"/>
      <c r="H106" s="4"/>
      <c r="I106" s="4"/>
      <c r="N106" s="84" t="s">
        <v>86</v>
      </c>
      <c r="O106" s="84"/>
      <c r="P106" s="84"/>
      <c r="Q106" s="84"/>
      <c r="R106" s="84"/>
      <c r="S106" s="84"/>
      <c r="T106" s="84"/>
      <c r="U106" s="84"/>
      <c r="V106" s="3" t="s">
        <v>0</v>
      </c>
    </row>
    <row r="107" spans="1:22" s="1" customFormat="1" ht="13.5" customHeight="1" hidden="1">
      <c r="A107" s="6" t="s">
        <v>0</v>
      </c>
      <c r="B107" s="6"/>
      <c r="C107" s="6"/>
      <c r="D107" s="6"/>
      <c r="E107" s="3" t="s">
        <v>0</v>
      </c>
      <c r="F107" s="76" t="s">
        <v>87</v>
      </c>
      <c r="G107" s="76"/>
      <c r="H107" s="5"/>
      <c r="I107" s="3" t="s">
        <v>0</v>
      </c>
      <c r="N107" s="3" t="s">
        <v>0</v>
      </c>
      <c r="O107" s="76" t="s">
        <v>88</v>
      </c>
      <c r="P107" s="76"/>
      <c r="Q107" s="76"/>
      <c r="R107" s="76"/>
      <c r="S107" s="76"/>
      <c r="T107" s="76"/>
      <c r="U107" s="81" t="s">
        <v>0</v>
      </c>
      <c r="V107" s="81"/>
    </row>
    <row r="108" spans="1:22" s="1" customFormat="1" ht="13.5" customHeight="1" hidden="1">
      <c r="A108" s="83" t="s">
        <v>0</v>
      </c>
      <c r="B108" s="83"/>
      <c r="C108" s="83"/>
      <c r="D108" s="83"/>
      <c r="E108" s="83"/>
      <c r="F108" s="83"/>
      <c r="G108" s="83"/>
      <c r="H108" s="83"/>
      <c r="I108" s="83"/>
      <c r="J108" s="83"/>
      <c r="K108" s="83"/>
      <c r="L108" s="83"/>
      <c r="M108" s="83"/>
      <c r="N108" s="83"/>
      <c r="O108" s="83"/>
      <c r="P108" s="83"/>
      <c r="Q108" s="83"/>
      <c r="R108" s="83"/>
      <c r="S108" s="83"/>
      <c r="T108" s="83"/>
      <c r="U108" s="83"/>
      <c r="V108" s="83"/>
    </row>
    <row r="109" spans="1:22" s="1" customFormat="1" ht="9" customHeight="1" hidden="1">
      <c r="A109" s="13" t="s">
        <v>89</v>
      </c>
      <c r="B109" s="55" t="s">
        <v>90</v>
      </c>
      <c r="C109" s="55"/>
      <c r="D109" s="55"/>
      <c r="E109" s="55"/>
      <c r="F109" s="55"/>
      <c r="G109" s="22"/>
      <c r="H109" s="22"/>
      <c r="I109" s="22"/>
      <c r="J109" s="16"/>
      <c r="K109" s="13"/>
      <c r="L109" s="13"/>
      <c r="M109" s="13" t="s">
        <v>0</v>
      </c>
      <c r="N109" s="16"/>
      <c r="O109" s="75" t="s">
        <v>91</v>
      </c>
      <c r="P109" s="75"/>
      <c r="Q109" s="75"/>
      <c r="R109" s="75"/>
      <c r="S109" s="75"/>
      <c r="T109" s="75"/>
      <c r="U109" s="75"/>
      <c r="V109" s="23"/>
    </row>
    <row r="110" spans="1:22" s="1" customFormat="1" ht="25.5" customHeight="1" hidden="1">
      <c r="A110" s="15" t="s">
        <v>0</v>
      </c>
      <c r="B110" s="15"/>
      <c r="C110" s="15"/>
      <c r="D110" s="50" t="s">
        <v>92</v>
      </c>
      <c r="E110" s="50"/>
      <c r="F110" s="50"/>
      <c r="G110" s="50" t="s">
        <v>87</v>
      </c>
      <c r="H110" s="50"/>
      <c r="I110" s="19"/>
      <c r="J110" s="19"/>
      <c r="L110" s="6" t="s">
        <v>0</v>
      </c>
      <c r="M110" s="3" t="s">
        <v>0</v>
      </c>
      <c r="O110" s="50" t="s">
        <v>88</v>
      </c>
      <c r="P110" s="50"/>
      <c r="Q110" s="50"/>
      <c r="R110" s="50"/>
      <c r="S110" s="50"/>
      <c r="T110" s="50"/>
      <c r="U110" s="50"/>
      <c r="V110" s="14"/>
    </row>
    <row r="111" spans="1:22" s="40" customFormat="1" ht="26.25" customHeight="1">
      <c r="A111" s="54"/>
      <c r="B111" s="54"/>
      <c r="C111" s="54"/>
      <c r="D111" s="16"/>
      <c r="E111" s="39"/>
      <c r="F111" s="39"/>
      <c r="G111" s="39"/>
      <c r="H111" s="39"/>
      <c r="I111" s="39"/>
      <c r="N111" s="55"/>
      <c r="O111" s="55"/>
      <c r="P111" s="55"/>
      <c r="Q111" s="55"/>
      <c r="R111" s="55"/>
      <c r="S111" s="55"/>
      <c r="T111" s="55"/>
      <c r="U111" s="55"/>
      <c r="V111" s="17"/>
    </row>
    <row r="112" spans="1:22" s="40" customFormat="1" ht="23.25" customHeight="1">
      <c r="A112" s="21"/>
      <c r="B112" s="21"/>
      <c r="C112" s="21"/>
      <c r="D112" s="21"/>
      <c r="E112" s="17"/>
      <c r="F112" s="50"/>
      <c r="G112" s="50"/>
      <c r="H112" s="50"/>
      <c r="I112" s="17"/>
      <c r="N112" s="17"/>
      <c r="O112" s="50"/>
      <c r="P112" s="50"/>
      <c r="Q112" s="50"/>
      <c r="R112" s="50"/>
      <c r="S112" s="50"/>
      <c r="T112" s="50"/>
      <c r="U112" s="56"/>
      <c r="V112" s="56"/>
    </row>
    <row r="113" spans="1:22" s="40" customFormat="1" ht="13.5" customHeight="1">
      <c r="A113" s="53"/>
      <c r="B113" s="53"/>
      <c r="C113" s="53"/>
      <c r="D113" s="53"/>
      <c r="E113" s="53"/>
      <c r="F113" s="53"/>
      <c r="G113" s="53"/>
      <c r="H113" s="53"/>
      <c r="I113" s="53"/>
      <c r="J113" s="53"/>
      <c r="K113" s="53"/>
      <c r="L113" s="53"/>
      <c r="M113" s="53"/>
      <c r="N113" s="53"/>
      <c r="O113" s="53"/>
      <c r="P113" s="53"/>
      <c r="Q113" s="53"/>
      <c r="R113" s="53"/>
      <c r="S113" s="53"/>
      <c r="T113" s="53"/>
      <c r="U113" s="53"/>
      <c r="V113" s="53"/>
    </row>
    <row r="114" spans="1:22" s="40" customFormat="1" ht="20.25" customHeight="1">
      <c r="A114" s="54"/>
      <c r="B114" s="54"/>
      <c r="C114" s="54"/>
      <c r="D114" s="16"/>
      <c r="E114" s="16"/>
      <c r="F114" s="52"/>
      <c r="G114" s="52"/>
      <c r="H114" s="16"/>
      <c r="I114" s="16"/>
      <c r="J114" s="16"/>
      <c r="K114" s="16"/>
      <c r="L114" s="16"/>
      <c r="M114" s="16"/>
      <c r="N114" s="52"/>
      <c r="O114" s="52"/>
      <c r="P114" s="52"/>
      <c r="Q114" s="52"/>
      <c r="R114" s="52"/>
      <c r="S114" s="52"/>
      <c r="T114" s="52"/>
      <c r="U114" s="52"/>
      <c r="V114" s="16"/>
    </row>
    <row r="115" spans="1:22" s="40" customFormat="1" ht="25.5" customHeight="1">
      <c r="A115" s="20"/>
      <c r="B115" s="20"/>
      <c r="C115" s="20"/>
      <c r="D115" s="19"/>
      <c r="E115" s="19"/>
      <c r="F115" s="50"/>
      <c r="G115" s="50"/>
      <c r="H115" s="50"/>
      <c r="I115" s="50"/>
      <c r="J115" s="19"/>
      <c r="L115" s="21"/>
      <c r="M115" s="17"/>
      <c r="O115" s="50"/>
      <c r="P115" s="50"/>
      <c r="Q115" s="50"/>
      <c r="R115" s="50"/>
      <c r="S115" s="50"/>
      <c r="T115" s="50"/>
      <c r="U115" s="50"/>
      <c r="V115" s="19"/>
    </row>
    <row r="116" spans="2:22" s="40" customFormat="1" ht="13.5" customHeight="1">
      <c r="B116" s="20"/>
      <c r="C116" s="20"/>
      <c r="D116" s="20"/>
      <c r="E116" s="20"/>
      <c r="F116" s="20"/>
      <c r="G116" s="20"/>
      <c r="H116" s="21"/>
      <c r="I116" s="19"/>
      <c r="J116" s="19"/>
      <c r="K116" s="19"/>
      <c r="L116" s="19"/>
      <c r="M116" s="21"/>
      <c r="N116" s="17"/>
      <c r="O116" s="18"/>
      <c r="P116" s="17"/>
      <c r="Q116" s="20"/>
      <c r="R116" s="20"/>
      <c r="S116" s="19"/>
      <c r="T116" s="19"/>
      <c r="U116" s="19"/>
      <c r="V116" s="19"/>
    </row>
    <row r="117" spans="1:22" s="40" customFormat="1" ht="13.5" customHeight="1">
      <c r="A117" s="41"/>
      <c r="B117" s="41"/>
      <c r="C117" s="41"/>
      <c r="D117" s="41"/>
      <c r="E117" s="41"/>
      <c r="F117" s="41"/>
      <c r="G117" s="41"/>
      <c r="H117" s="41"/>
      <c r="I117" s="41"/>
      <c r="J117" s="41"/>
      <c r="K117" s="41"/>
      <c r="L117" s="41"/>
      <c r="M117" s="41"/>
      <c r="N117" s="41"/>
      <c r="O117" s="41"/>
      <c r="P117" s="41"/>
      <c r="Q117" s="41"/>
      <c r="R117" s="41"/>
      <c r="S117" s="41"/>
      <c r="T117" s="41"/>
      <c r="U117" s="41"/>
      <c r="V117" s="41"/>
    </row>
    <row r="118" spans="1:22" s="40" customFormat="1" ht="6" customHeight="1">
      <c r="A118" s="41"/>
      <c r="B118" s="41"/>
      <c r="C118" s="41"/>
      <c r="D118" s="41"/>
      <c r="E118" s="41"/>
      <c r="F118" s="41"/>
      <c r="G118" s="41"/>
      <c r="H118" s="41"/>
      <c r="I118" s="41"/>
      <c r="J118" s="41"/>
      <c r="K118" s="41"/>
      <c r="L118" s="41"/>
      <c r="M118" s="41"/>
      <c r="N118" s="41"/>
      <c r="O118" s="41"/>
      <c r="P118" s="41"/>
      <c r="Q118" s="41"/>
      <c r="R118" s="41"/>
      <c r="S118" s="41"/>
      <c r="T118" s="41"/>
      <c r="U118" s="41"/>
      <c r="V118" s="41"/>
    </row>
    <row r="119" spans="1:22" s="40" customFormat="1" ht="13.5" customHeight="1">
      <c r="A119" s="51"/>
      <c r="B119" s="51"/>
      <c r="C119" s="51"/>
      <c r="D119" s="51"/>
      <c r="E119" s="41"/>
      <c r="F119" s="41"/>
      <c r="G119" s="41"/>
      <c r="H119" s="41"/>
      <c r="I119" s="41"/>
      <c r="J119" s="41"/>
      <c r="K119" s="41"/>
      <c r="L119" s="41"/>
      <c r="M119" s="41"/>
      <c r="N119" s="41"/>
      <c r="O119" s="41"/>
      <c r="P119" s="41"/>
      <c r="Q119" s="41"/>
      <c r="R119" s="41"/>
      <c r="S119" s="41"/>
      <c r="T119" s="41"/>
      <c r="U119" s="41"/>
      <c r="V119" s="41"/>
    </row>
    <row r="120" spans="2:22" s="42" customFormat="1" ht="12.75">
      <c r="B120" s="40"/>
      <c r="C120" s="40"/>
      <c r="D120" s="40"/>
      <c r="E120" s="40"/>
      <c r="F120" s="40"/>
      <c r="G120" s="40"/>
      <c r="H120" s="40"/>
      <c r="I120" s="40"/>
      <c r="J120" s="40"/>
      <c r="K120" s="40"/>
      <c r="L120" s="40"/>
      <c r="M120" s="40"/>
      <c r="N120" s="40"/>
      <c r="O120" s="40"/>
      <c r="P120" s="40"/>
      <c r="Q120" s="40"/>
      <c r="R120" s="40"/>
      <c r="S120" s="40"/>
      <c r="T120" s="40"/>
      <c r="U120" s="40"/>
      <c r="V120" s="40"/>
    </row>
  </sheetData>
  <sheetProtection/>
  <mergeCells count="390">
    <mergeCell ref="T90:V90"/>
    <mergeCell ref="O82:S82"/>
    <mergeCell ref="T82:V82"/>
    <mergeCell ref="D89:E89"/>
    <mergeCell ref="G89:N89"/>
    <mergeCell ref="O89:S89"/>
    <mergeCell ref="T89:V89"/>
    <mergeCell ref="D68:E68"/>
    <mergeCell ref="G68:N68"/>
    <mergeCell ref="O68:S68"/>
    <mergeCell ref="T68:V68"/>
    <mergeCell ref="D75:E75"/>
    <mergeCell ref="G75:N75"/>
    <mergeCell ref="O75:S75"/>
    <mergeCell ref="T75:V75"/>
    <mergeCell ref="D61:E61"/>
    <mergeCell ref="G61:N61"/>
    <mergeCell ref="O61:S61"/>
    <mergeCell ref="T61:V61"/>
    <mergeCell ref="D62:E62"/>
    <mergeCell ref="G62:N62"/>
    <mergeCell ref="O62:S62"/>
    <mergeCell ref="T62:V62"/>
    <mergeCell ref="D48:E48"/>
    <mergeCell ref="G48:N48"/>
    <mergeCell ref="O48:S48"/>
    <mergeCell ref="T48:V48"/>
    <mergeCell ref="D60:E60"/>
    <mergeCell ref="G60:N60"/>
    <mergeCell ref="O60:S60"/>
    <mergeCell ref="T60:V60"/>
    <mergeCell ref="G46:N46"/>
    <mergeCell ref="O46:S46"/>
    <mergeCell ref="T46:V46"/>
    <mergeCell ref="D47:E47"/>
    <mergeCell ref="G47:N47"/>
    <mergeCell ref="O47:S47"/>
    <mergeCell ref="T47:V47"/>
    <mergeCell ref="O80:S80"/>
    <mergeCell ref="T80:V80"/>
    <mergeCell ref="D73:E73"/>
    <mergeCell ref="G73:N73"/>
    <mergeCell ref="O73:S73"/>
    <mergeCell ref="T73:V73"/>
    <mergeCell ref="D74:E74"/>
    <mergeCell ref="G74:N74"/>
    <mergeCell ref="O74:S74"/>
    <mergeCell ref="T74:V74"/>
    <mergeCell ref="D64:E64"/>
    <mergeCell ref="G64:N64"/>
    <mergeCell ref="O64:S64"/>
    <mergeCell ref="T64:V64"/>
    <mergeCell ref="D65:E65"/>
    <mergeCell ref="G65:N65"/>
    <mergeCell ref="O65:S65"/>
    <mergeCell ref="T65:V65"/>
    <mergeCell ref="G43:N43"/>
    <mergeCell ref="O43:S43"/>
    <mergeCell ref="T43:V43"/>
    <mergeCell ref="D58:E58"/>
    <mergeCell ref="G58:N58"/>
    <mergeCell ref="O58:S58"/>
    <mergeCell ref="T58:V58"/>
    <mergeCell ref="T45:V45"/>
    <mergeCell ref="D44:E44"/>
    <mergeCell ref="T44:V44"/>
    <mergeCell ref="D31:E31"/>
    <mergeCell ref="T31:V31"/>
    <mergeCell ref="B30:F30"/>
    <mergeCell ref="T30:V30"/>
    <mergeCell ref="B32:F32"/>
    <mergeCell ref="T32:V32"/>
    <mergeCell ref="G31:N31"/>
    <mergeCell ref="G32:N32"/>
    <mergeCell ref="B21:F21"/>
    <mergeCell ref="T21:V21"/>
    <mergeCell ref="G21:N21"/>
    <mergeCell ref="O21:S21"/>
    <mergeCell ref="B26:F26"/>
    <mergeCell ref="T26:V26"/>
    <mergeCell ref="T25:V25"/>
    <mergeCell ref="B7:U7"/>
    <mergeCell ref="D20:E20"/>
    <mergeCell ref="B12:V12"/>
    <mergeCell ref="B13:V13"/>
    <mergeCell ref="B15:V15"/>
    <mergeCell ref="K11:T11"/>
    <mergeCell ref="U11:V11"/>
    <mergeCell ref="T17:V17"/>
    <mergeCell ref="D18:E18"/>
    <mergeCell ref="G18:N18"/>
    <mergeCell ref="T20:V20"/>
    <mergeCell ref="B19:F19"/>
    <mergeCell ref="T19:V19"/>
    <mergeCell ref="A18:B18"/>
    <mergeCell ref="A16:A17"/>
    <mergeCell ref="O18:S18"/>
    <mergeCell ref="D24:E24"/>
    <mergeCell ref="T24:V24"/>
    <mergeCell ref="G24:N24"/>
    <mergeCell ref="T33:V33"/>
    <mergeCell ref="O33:S33"/>
    <mergeCell ref="G25:N25"/>
    <mergeCell ref="G26:N26"/>
    <mergeCell ref="G27:N27"/>
    <mergeCell ref="G28:N28"/>
    <mergeCell ref="O28:S28"/>
    <mergeCell ref="O34:S34"/>
    <mergeCell ref="O32:S32"/>
    <mergeCell ref="T27:V27"/>
    <mergeCell ref="T29:V29"/>
    <mergeCell ref="T37:V37"/>
    <mergeCell ref="O37:S37"/>
    <mergeCell ref="T28:V28"/>
    <mergeCell ref="G37:N37"/>
    <mergeCell ref="G38:N38"/>
    <mergeCell ref="D37:E37"/>
    <mergeCell ref="T34:V34"/>
    <mergeCell ref="T40:V40"/>
    <mergeCell ref="D39:E39"/>
    <mergeCell ref="T39:V39"/>
    <mergeCell ref="G39:N39"/>
    <mergeCell ref="G40:N40"/>
    <mergeCell ref="D38:E38"/>
    <mergeCell ref="T38:V38"/>
    <mergeCell ref="O40:S40"/>
    <mergeCell ref="B40:F40"/>
    <mergeCell ref="T42:V42"/>
    <mergeCell ref="D41:E41"/>
    <mergeCell ref="T41:V41"/>
    <mergeCell ref="G41:N41"/>
    <mergeCell ref="G42:N42"/>
    <mergeCell ref="O41:S41"/>
    <mergeCell ref="O42:S42"/>
    <mergeCell ref="G44:N44"/>
    <mergeCell ref="G45:N45"/>
    <mergeCell ref="O44:S44"/>
    <mergeCell ref="O45:S45"/>
    <mergeCell ref="T50:V50"/>
    <mergeCell ref="D49:E49"/>
    <mergeCell ref="T49:V49"/>
    <mergeCell ref="G49:N49"/>
    <mergeCell ref="G50:N50"/>
    <mergeCell ref="O49:S49"/>
    <mergeCell ref="O50:S50"/>
    <mergeCell ref="T56:V56"/>
    <mergeCell ref="G56:N56"/>
    <mergeCell ref="O52:S52"/>
    <mergeCell ref="G52:N52"/>
    <mergeCell ref="G54:N54"/>
    <mergeCell ref="O54:S54"/>
    <mergeCell ref="O56:S56"/>
    <mergeCell ref="T54:V54"/>
    <mergeCell ref="T52:V52"/>
    <mergeCell ref="T59:V59"/>
    <mergeCell ref="O59:S59"/>
    <mergeCell ref="G59:N59"/>
    <mergeCell ref="D57:E57"/>
    <mergeCell ref="T57:V57"/>
    <mergeCell ref="G57:N57"/>
    <mergeCell ref="O57:S57"/>
    <mergeCell ref="B59:F59"/>
    <mergeCell ref="D63:E63"/>
    <mergeCell ref="T63:V63"/>
    <mergeCell ref="G63:N63"/>
    <mergeCell ref="D70:E70"/>
    <mergeCell ref="G70:N70"/>
    <mergeCell ref="O70:S70"/>
    <mergeCell ref="T70:V70"/>
    <mergeCell ref="G69:N69"/>
    <mergeCell ref="B67:F67"/>
    <mergeCell ref="T67:V67"/>
    <mergeCell ref="B71:F71"/>
    <mergeCell ref="D66:E66"/>
    <mergeCell ref="T66:V66"/>
    <mergeCell ref="G66:N66"/>
    <mergeCell ref="G67:N67"/>
    <mergeCell ref="O66:S66"/>
    <mergeCell ref="O67:S67"/>
    <mergeCell ref="D69:E69"/>
    <mergeCell ref="T69:V69"/>
    <mergeCell ref="O69:S69"/>
    <mergeCell ref="T71:V71"/>
    <mergeCell ref="G71:N71"/>
    <mergeCell ref="G76:N76"/>
    <mergeCell ref="D72:E72"/>
    <mergeCell ref="G72:N72"/>
    <mergeCell ref="O72:S72"/>
    <mergeCell ref="T72:V72"/>
    <mergeCell ref="D76:E76"/>
    <mergeCell ref="T76:V76"/>
    <mergeCell ref="O76:S76"/>
    <mergeCell ref="G79:N79"/>
    <mergeCell ref="G81:N81"/>
    <mergeCell ref="G83:N83"/>
    <mergeCell ref="D78:E78"/>
    <mergeCell ref="D77:E77"/>
    <mergeCell ref="D79:E79"/>
    <mergeCell ref="D80:E80"/>
    <mergeCell ref="G80:N80"/>
    <mergeCell ref="D82:E82"/>
    <mergeCell ref="G82:N82"/>
    <mergeCell ref="T83:V83"/>
    <mergeCell ref="B81:F81"/>
    <mergeCell ref="T81:V81"/>
    <mergeCell ref="O63:S63"/>
    <mergeCell ref="D83:E83"/>
    <mergeCell ref="T77:V77"/>
    <mergeCell ref="G77:N77"/>
    <mergeCell ref="G78:N78"/>
    <mergeCell ref="O77:S77"/>
    <mergeCell ref="O78:S78"/>
    <mergeCell ref="T84:V84"/>
    <mergeCell ref="O24:S24"/>
    <mergeCell ref="O25:S25"/>
    <mergeCell ref="O26:S26"/>
    <mergeCell ref="O27:S27"/>
    <mergeCell ref="O30:S30"/>
    <mergeCell ref="O31:S31"/>
    <mergeCell ref="O38:S38"/>
    <mergeCell ref="O39:S39"/>
    <mergeCell ref="O71:S71"/>
    <mergeCell ref="T87:V87"/>
    <mergeCell ref="A9:D9"/>
    <mergeCell ref="E9:U9"/>
    <mergeCell ref="O22:S22"/>
    <mergeCell ref="O23:S23"/>
    <mergeCell ref="D23:E23"/>
    <mergeCell ref="T23:V23"/>
    <mergeCell ref="D22:E22"/>
    <mergeCell ref="T22:V22"/>
    <mergeCell ref="G22:N22"/>
    <mergeCell ref="D84:E84"/>
    <mergeCell ref="T85:V85"/>
    <mergeCell ref="D110:F110"/>
    <mergeCell ref="G110:H110"/>
    <mergeCell ref="O110:U110"/>
    <mergeCell ref="T86:V86"/>
    <mergeCell ref="G86:N86"/>
    <mergeCell ref="G87:N87"/>
    <mergeCell ref="G88:N88"/>
    <mergeCell ref="D87:E87"/>
    <mergeCell ref="G91:N91"/>
    <mergeCell ref="D91:E91"/>
    <mergeCell ref="T91:V91"/>
    <mergeCell ref="B88:F88"/>
    <mergeCell ref="T88:V88"/>
    <mergeCell ref="O88:S88"/>
    <mergeCell ref="O91:S91"/>
    <mergeCell ref="D90:E90"/>
    <mergeCell ref="G90:N90"/>
    <mergeCell ref="O90:S90"/>
    <mergeCell ref="D93:E93"/>
    <mergeCell ref="T93:V93"/>
    <mergeCell ref="G93:N93"/>
    <mergeCell ref="D92:E92"/>
    <mergeCell ref="T92:V92"/>
    <mergeCell ref="G92:N92"/>
    <mergeCell ref="O92:S92"/>
    <mergeCell ref="O93:S93"/>
    <mergeCell ref="D95:E95"/>
    <mergeCell ref="T95:V95"/>
    <mergeCell ref="G94:N94"/>
    <mergeCell ref="G95:N95"/>
    <mergeCell ref="B94:F94"/>
    <mergeCell ref="T94:V94"/>
    <mergeCell ref="O94:S94"/>
    <mergeCell ref="O95:S95"/>
    <mergeCell ref="D97:E97"/>
    <mergeCell ref="T97:V97"/>
    <mergeCell ref="G96:N96"/>
    <mergeCell ref="G97:N97"/>
    <mergeCell ref="B96:F96"/>
    <mergeCell ref="T96:V96"/>
    <mergeCell ref="O97:S97"/>
    <mergeCell ref="O96:S96"/>
    <mergeCell ref="G98:N98"/>
    <mergeCell ref="G99:N99"/>
    <mergeCell ref="D98:E98"/>
    <mergeCell ref="T98:V98"/>
    <mergeCell ref="O98:S98"/>
    <mergeCell ref="O99:S99"/>
    <mergeCell ref="B99:F99"/>
    <mergeCell ref="T99:V99"/>
    <mergeCell ref="G101:N101"/>
    <mergeCell ref="D100:E100"/>
    <mergeCell ref="T100:V100"/>
    <mergeCell ref="B104:V104"/>
    <mergeCell ref="A103:F103"/>
    <mergeCell ref="A108:V108"/>
    <mergeCell ref="O107:T107"/>
    <mergeCell ref="U107:V107"/>
    <mergeCell ref="B105:V105"/>
    <mergeCell ref="N106:U106"/>
    <mergeCell ref="T102:V102"/>
    <mergeCell ref="G102:N102"/>
    <mergeCell ref="O102:S102"/>
    <mergeCell ref="T101:V101"/>
    <mergeCell ref="G100:N100"/>
    <mergeCell ref="O103:S103"/>
    <mergeCell ref="G103:N103"/>
    <mergeCell ref="T103:V103"/>
    <mergeCell ref="O101:S101"/>
    <mergeCell ref="O100:S100"/>
    <mergeCell ref="A8:D8"/>
    <mergeCell ref="E8:U8"/>
    <mergeCell ref="T18:V18"/>
    <mergeCell ref="D17:E17"/>
    <mergeCell ref="B16:F16"/>
    <mergeCell ref="B109:F109"/>
    <mergeCell ref="O109:U109"/>
    <mergeCell ref="F107:G107"/>
    <mergeCell ref="D85:E85"/>
    <mergeCell ref="T78:V78"/>
    <mergeCell ref="D10:S10"/>
    <mergeCell ref="O17:S17"/>
    <mergeCell ref="G19:N19"/>
    <mergeCell ref="G20:N20"/>
    <mergeCell ref="O20:S20"/>
    <mergeCell ref="A11:J11"/>
    <mergeCell ref="A14:V14"/>
    <mergeCell ref="O19:S19"/>
    <mergeCell ref="G16:V16"/>
    <mergeCell ref="G17:N17"/>
    <mergeCell ref="G23:N23"/>
    <mergeCell ref="D34:E34"/>
    <mergeCell ref="D27:E27"/>
    <mergeCell ref="D25:E25"/>
    <mergeCell ref="G33:N33"/>
    <mergeCell ref="G34:N34"/>
    <mergeCell ref="G29:N29"/>
    <mergeCell ref="D29:E29"/>
    <mergeCell ref="G30:N30"/>
    <mergeCell ref="B28:F28"/>
    <mergeCell ref="D56:E56"/>
    <mergeCell ref="D50:E50"/>
    <mergeCell ref="B45:F45"/>
    <mergeCell ref="D33:E33"/>
    <mergeCell ref="D54:E54"/>
    <mergeCell ref="B52:F52"/>
    <mergeCell ref="D35:E35"/>
    <mergeCell ref="B42:F42"/>
    <mergeCell ref="D43:E43"/>
    <mergeCell ref="D46:E46"/>
    <mergeCell ref="D102:E102"/>
    <mergeCell ref="B101:F101"/>
    <mergeCell ref="T35:V35"/>
    <mergeCell ref="O35:S35"/>
    <mergeCell ref="G35:N35"/>
    <mergeCell ref="O81:S81"/>
    <mergeCell ref="O84:S84"/>
    <mergeCell ref="O85:S85"/>
    <mergeCell ref="D51:E51"/>
    <mergeCell ref="G51:N51"/>
    <mergeCell ref="F112:H112"/>
    <mergeCell ref="O112:T112"/>
    <mergeCell ref="U112:V112"/>
    <mergeCell ref="O79:S79"/>
    <mergeCell ref="O83:S83"/>
    <mergeCell ref="O87:S87"/>
    <mergeCell ref="O86:S86"/>
    <mergeCell ref="G84:N84"/>
    <mergeCell ref="B86:F86"/>
    <mergeCell ref="G85:N85"/>
    <mergeCell ref="F115:I115"/>
    <mergeCell ref="O115:U115"/>
    <mergeCell ref="A119:D119"/>
    <mergeCell ref="N114:U114"/>
    <mergeCell ref="T79:V79"/>
    <mergeCell ref="A113:V113"/>
    <mergeCell ref="A114:C114"/>
    <mergeCell ref="F114:G114"/>
    <mergeCell ref="A111:C111"/>
    <mergeCell ref="N111:U111"/>
    <mergeCell ref="A3:V5"/>
    <mergeCell ref="D36:E36"/>
    <mergeCell ref="G36:N36"/>
    <mergeCell ref="T36:V36"/>
    <mergeCell ref="O36:S36"/>
    <mergeCell ref="D55:E55"/>
    <mergeCell ref="G55:N55"/>
    <mergeCell ref="T55:V55"/>
    <mergeCell ref="O29:S29"/>
    <mergeCell ref="O55:S55"/>
    <mergeCell ref="O51:S51"/>
    <mergeCell ref="T51:V51"/>
    <mergeCell ref="D53:E53"/>
    <mergeCell ref="G53:N53"/>
    <mergeCell ref="O53:S53"/>
    <mergeCell ref="T53:V53"/>
  </mergeCells>
  <printOptions/>
  <pageMargins left="0.7874015748031497" right="0.1968503937007874" top="0.3937007874015748" bottom="0" header="0.5118110236220472" footer="0.5118110236220472"/>
  <pageSetup horizontalDpi="600" verticalDpi="600" orientation="portrait" paperSize="9" scale="90" r:id="rId1"/>
  <ignoredErrors>
    <ignoredError sqref="T88" evalError="1"/>
  </ignoredErrors>
</worksheet>
</file>

<file path=xl/worksheets/sheet2.xml><?xml version="1.0" encoding="utf-8"?>
<worksheet xmlns="http://schemas.openxmlformats.org/spreadsheetml/2006/main" xmlns:r="http://schemas.openxmlformats.org/officeDocument/2006/relationships">
  <dimension ref="A1:V24"/>
  <sheetViews>
    <sheetView zoomScalePageLayoutView="0" workbookViewId="0" topLeftCell="A1">
      <selection activeCell="X12" sqref="X12"/>
    </sheetView>
  </sheetViews>
  <sheetFormatPr defaultColWidth="9.140625" defaultRowHeight="12.75"/>
  <cols>
    <col min="1" max="1" width="20.8515625" style="0" customWidth="1"/>
    <col min="2" max="2" width="6.00390625" style="1" customWidth="1"/>
    <col min="3" max="3" width="14.140625" style="1" customWidth="1"/>
    <col min="4" max="4" width="5.421875" style="1" customWidth="1"/>
    <col min="5" max="5" width="5.7109375" style="1" customWidth="1"/>
    <col min="6" max="6" width="2.7109375" style="1" customWidth="1"/>
    <col min="7" max="7" width="3.7109375" style="1" customWidth="1"/>
    <col min="8" max="8" width="1.7109375" style="1" customWidth="1"/>
    <col min="9" max="9" width="1.1484375" style="1" customWidth="1"/>
    <col min="10" max="10" width="0.2890625" style="1" customWidth="1"/>
    <col min="11" max="11" width="1.7109375" style="1" hidden="1" customWidth="1"/>
    <col min="12" max="12" width="2.7109375" style="1" hidden="1" customWidth="1"/>
    <col min="13" max="13" width="1.7109375" style="1" hidden="1" customWidth="1"/>
    <col min="14" max="14" width="3.140625" style="1" customWidth="1"/>
    <col min="15" max="15" width="4.57421875" style="1" customWidth="1"/>
    <col min="16" max="16" width="0.13671875" style="1" customWidth="1"/>
    <col min="17" max="17" width="0.42578125" style="1" customWidth="1"/>
    <col min="18" max="18" width="3.8515625" style="1" customWidth="1"/>
    <col min="19" max="20" width="1.57421875" style="1" customWidth="1"/>
    <col min="21" max="21" width="4.00390625" style="1" customWidth="1"/>
    <col min="22" max="22" width="5.7109375" style="1" customWidth="1"/>
  </cols>
  <sheetData>
    <row r="1" spans="1:22" s="1" customFormat="1" ht="13.5" customHeight="1">
      <c r="A1" s="66" t="s">
        <v>140</v>
      </c>
      <c r="B1" s="66"/>
      <c r="C1" s="66"/>
      <c r="D1" s="66"/>
      <c r="E1" s="66"/>
      <c r="F1" s="66"/>
      <c r="G1" s="66"/>
      <c r="H1" s="66"/>
      <c r="I1" s="66"/>
      <c r="J1" s="66"/>
      <c r="K1" s="66"/>
      <c r="L1" s="66"/>
      <c r="M1" s="66"/>
      <c r="N1" s="66"/>
      <c r="O1" s="66"/>
      <c r="P1" s="66"/>
      <c r="Q1" s="66"/>
      <c r="R1" s="66"/>
      <c r="S1" s="66"/>
      <c r="T1" s="66"/>
      <c r="U1" s="66"/>
      <c r="V1" s="66"/>
    </row>
    <row r="2" spans="1:22" s="1" customFormat="1" ht="13.5" customHeight="1">
      <c r="A2" s="33"/>
      <c r="B2" s="33"/>
      <c r="C2" s="33"/>
      <c r="D2" s="33"/>
      <c r="E2" s="33"/>
      <c r="F2" s="33"/>
      <c r="G2" s="33"/>
      <c r="H2" s="33"/>
      <c r="I2" s="33"/>
      <c r="J2" s="33"/>
      <c r="K2" s="33"/>
      <c r="L2" s="33"/>
      <c r="M2" s="33"/>
      <c r="N2" s="33"/>
      <c r="O2" s="33"/>
      <c r="P2" s="33"/>
      <c r="Q2" s="33"/>
      <c r="R2" s="33"/>
      <c r="S2" s="33"/>
      <c r="T2" s="33"/>
      <c r="U2" s="33"/>
      <c r="V2" s="33"/>
    </row>
    <row r="3" spans="1:22" s="1" customFormat="1" ht="13.5" customHeight="1">
      <c r="A3" s="33"/>
      <c r="B3" s="33"/>
      <c r="C3" s="33"/>
      <c r="D3" s="33"/>
      <c r="E3" s="33"/>
      <c r="F3" s="33"/>
      <c r="G3" s="33"/>
      <c r="H3" s="33"/>
      <c r="I3" s="33"/>
      <c r="J3" s="33"/>
      <c r="K3" s="33"/>
      <c r="L3" s="33"/>
      <c r="M3" s="33"/>
      <c r="N3" s="33"/>
      <c r="O3" s="33"/>
      <c r="P3" s="33"/>
      <c r="Q3" s="33"/>
      <c r="R3" s="33"/>
      <c r="S3" s="33"/>
      <c r="T3" s="33"/>
      <c r="U3" s="33"/>
      <c r="V3" s="33"/>
    </row>
    <row r="4" spans="1:22" s="1" customFormat="1" ht="27" customHeight="1">
      <c r="A4" s="65" t="s">
        <v>141</v>
      </c>
      <c r="B4" s="65"/>
      <c r="C4" s="65"/>
      <c r="D4" s="65"/>
      <c r="E4" s="70" t="s">
        <v>1</v>
      </c>
      <c r="F4" s="70"/>
      <c r="G4" s="70"/>
      <c r="H4" s="70"/>
      <c r="I4" s="70"/>
      <c r="J4" s="70"/>
      <c r="K4" s="70"/>
      <c r="L4" s="70"/>
      <c r="M4" s="70"/>
      <c r="N4" s="70"/>
      <c r="O4" s="70"/>
      <c r="P4" s="70"/>
      <c r="Q4" s="70"/>
      <c r="R4" s="70"/>
      <c r="S4" s="70"/>
      <c r="T4" s="70"/>
      <c r="U4" s="70"/>
      <c r="V4" s="2"/>
    </row>
    <row r="5" spans="1:22" s="1" customFormat="1" ht="13.5" customHeight="1">
      <c r="A5" s="65" t="s">
        <v>142</v>
      </c>
      <c r="B5" s="65"/>
      <c r="C5" s="65"/>
      <c r="D5" s="65"/>
      <c r="E5" s="65"/>
      <c r="F5" s="65"/>
      <c r="G5" s="65"/>
      <c r="H5" s="65"/>
      <c r="I5" s="65"/>
      <c r="J5" s="65"/>
      <c r="K5" s="65" t="s">
        <v>0</v>
      </c>
      <c r="L5" s="65"/>
      <c r="M5" s="65"/>
      <c r="N5" s="65"/>
      <c r="O5" s="65"/>
      <c r="P5" s="65"/>
      <c r="Q5" s="65"/>
      <c r="R5" s="65"/>
      <c r="S5" s="65"/>
      <c r="T5" s="65"/>
      <c r="U5" s="92"/>
      <c r="V5" s="92"/>
    </row>
    <row r="6" spans="2:22" s="1" customFormat="1" ht="13.5" customHeight="1">
      <c r="B6" s="65" t="s">
        <v>0</v>
      </c>
      <c r="C6" s="65"/>
      <c r="D6" s="65"/>
      <c r="E6" s="65"/>
      <c r="F6" s="65"/>
      <c r="G6" s="65"/>
      <c r="H6" s="65"/>
      <c r="I6" s="65"/>
      <c r="J6" s="65"/>
      <c r="K6" s="65"/>
      <c r="L6" s="65"/>
      <c r="M6" s="65"/>
      <c r="N6" s="65"/>
      <c r="O6" s="65"/>
      <c r="P6" s="65"/>
      <c r="Q6" s="65"/>
      <c r="R6" s="65"/>
      <c r="S6" s="65"/>
      <c r="T6" s="65"/>
      <c r="U6" s="65"/>
      <c r="V6" s="65"/>
    </row>
    <row r="7" spans="2:22" s="1" customFormat="1" ht="13.5" customHeight="1">
      <c r="B7" s="83" t="s">
        <v>0</v>
      </c>
      <c r="C7" s="83"/>
      <c r="D7" s="83"/>
      <c r="E7" s="83"/>
      <c r="F7" s="83"/>
      <c r="G7" s="83"/>
      <c r="H7" s="83"/>
      <c r="I7" s="83"/>
      <c r="J7" s="83"/>
      <c r="K7" s="83"/>
      <c r="L7" s="83"/>
      <c r="M7" s="83"/>
      <c r="N7" s="83"/>
      <c r="O7" s="83"/>
      <c r="P7" s="83"/>
      <c r="Q7" s="83"/>
      <c r="R7" s="83"/>
      <c r="S7" s="83"/>
      <c r="T7" s="83"/>
      <c r="U7" s="83"/>
      <c r="V7" s="83"/>
    </row>
    <row r="8" spans="1:22" s="1" customFormat="1" ht="13.5" customHeight="1">
      <c r="A8" s="67" t="s">
        <v>4</v>
      </c>
      <c r="B8" s="69"/>
      <c r="C8" s="64" t="s">
        <v>143</v>
      </c>
      <c r="D8" s="64"/>
      <c r="E8" s="64"/>
      <c r="F8" s="64"/>
      <c r="G8" s="67" t="s">
        <v>144</v>
      </c>
      <c r="H8" s="68"/>
      <c r="I8" s="68"/>
      <c r="J8" s="68"/>
      <c r="K8" s="68"/>
      <c r="L8" s="68"/>
      <c r="M8" s="68"/>
      <c r="N8" s="68"/>
      <c r="O8" s="68"/>
      <c r="P8" s="68"/>
      <c r="Q8" s="68"/>
      <c r="R8" s="68"/>
      <c r="S8" s="68"/>
      <c r="T8" s="68"/>
      <c r="U8" s="68"/>
      <c r="V8" s="69"/>
    </row>
    <row r="9" spans="1:22" s="1" customFormat="1" ht="86.25" customHeight="1">
      <c r="A9" s="96"/>
      <c r="B9" s="97"/>
      <c r="C9" s="8" t="s">
        <v>145</v>
      </c>
      <c r="D9" s="72" t="s">
        <v>146</v>
      </c>
      <c r="E9" s="73"/>
      <c r="F9" s="74"/>
      <c r="G9" s="63" t="s">
        <v>166</v>
      </c>
      <c r="H9" s="64"/>
      <c r="I9" s="64"/>
      <c r="J9" s="64"/>
      <c r="K9" s="64"/>
      <c r="L9" s="64"/>
      <c r="M9" s="64"/>
      <c r="N9" s="64"/>
      <c r="O9" s="63" t="s">
        <v>156</v>
      </c>
      <c r="P9" s="64"/>
      <c r="Q9" s="64"/>
      <c r="R9" s="64"/>
      <c r="S9" s="64"/>
      <c r="T9" s="63" t="s">
        <v>167</v>
      </c>
      <c r="U9" s="64"/>
      <c r="V9" s="64"/>
    </row>
    <row r="10" spans="1:22" s="1" customFormat="1" ht="13.5" customHeight="1">
      <c r="A10" s="71" t="s">
        <v>5</v>
      </c>
      <c r="B10" s="71"/>
      <c r="C10" s="9" t="s">
        <v>6</v>
      </c>
      <c r="D10" s="93" t="s">
        <v>7</v>
      </c>
      <c r="E10" s="94"/>
      <c r="F10" s="95"/>
      <c r="G10" s="71">
        <v>4</v>
      </c>
      <c r="H10" s="71"/>
      <c r="I10" s="71"/>
      <c r="J10" s="71"/>
      <c r="K10" s="71"/>
      <c r="L10" s="71"/>
      <c r="M10" s="71"/>
      <c r="N10" s="71"/>
      <c r="O10" s="71">
        <v>5</v>
      </c>
      <c r="P10" s="71"/>
      <c r="Q10" s="71"/>
      <c r="R10" s="71"/>
      <c r="S10" s="71"/>
      <c r="T10" s="71">
        <v>6</v>
      </c>
      <c r="U10" s="71"/>
      <c r="V10" s="71"/>
    </row>
    <row r="11" spans="1:22" s="1" customFormat="1" ht="64.5" customHeight="1">
      <c r="A11" s="99" t="s">
        <v>148</v>
      </c>
      <c r="B11" s="100"/>
      <c r="C11" s="34" t="s">
        <v>14</v>
      </c>
      <c r="D11" s="101" t="s">
        <v>147</v>
      </c>
      <c r="E11" s="102"/>
      <c r="F11" s="103"/>
      <c r="G11" s="98">
        <v>13000</v>
      </c>
      <c r="H11" s="98"/>
      <c r="I11" s="98"/>
      <c r="J11" s="98"/>
      <c r="K11" s="98"/>
      <c r="L11" s="98"/>
      <c r="M11" s="98"/>
      <c r="N11" s="98"/>
      <c r="O11" s="104">
        <v>10000</v>
      </c>
      <c r="P11" s="105"/>
      <c r="Q11" s="105"/>
      <c r="R11" s="105"/>
      <c r="S11" s="106"/>
      <c r="T11" s="98">
        <v>10500</v>
      </c>
      <c r="U11" s="98"/>
      <c r="V11" s="98"/>
    </row>
    <row r="12" spans="1:22" s="1" customFormat="1" ht="87" customHeight="1">
      <c r="A12" s="99" t="s">
        <v>149</v>
      </c>
      <c r="B12" s="100"/>
      <c r="C12" s="34" t="s">
        <v>14</v>
      </c>
      <c r="D12" s="101" t="s">
        <v>150</v>
      </c>
      <c r="E12" s="102"/>
      <c r="F12" s="103"/>
      <c r="G12" s="98">
        <v>2000</v>
      </c>
      <c r="H12" s="98"/>
      <c r="I12" s="98"/>
      <c r="J12" s="98"/>
      <c r="K12" s="98"/>
      <c r="L12" s="98"/>
      <c r="M12" s="98"/>
      <c r="N12" s="98"/>
      <c r="O12" s="104">
        <v>1000</v>
      </c>
      <c r="P12" s="105"/>
      <c r="Q12" s="105"/>
      <c r="R12" s="105"/>
      <c r="S12" s="106"/>
      <c r="T12" s="98">
        <v>0</v>
      </c>
      <c r="U12" s="98"/>
      <c r="V12" s="98"/>
    </row>
    <row r="13" spans="1:22" s="1" customFormat="1" ht="18.75" customHeight="1">
      <c r="A13" s="82" t="s">
        <v>84</v>
      </c>
      <c r="B13" s="82"/>
      <c r="C13" s="82"/>
      <c r="D13" s="82"/>
      <c r="E13" s="82"/>
      <c r="F13" s="82"/>
      <c r="G13" s="80">
        <f>(G11+G12)</f>
        <v>15000</v>
      </c>
      <c r="H13" s="80"/>
      <c r="I13" s="80"/>
      <c r="J13" s="80"/>
      <c r="K13" s="80"/>
      <c r="L13" s="80"/>
      <c r="M13" s="80"/>
      <c r="N13" s="80"/>
      <c r="O13" s="77">
        <f>O11+O12</f>
        <v>11000</v>
      </c>
      <c r="P13" s="78"/>
      <c r="Q13" s="78"/>
      <c r="R13" s="78"/>
      <c r="S13" s="79"/>
      <c r="T13" s="80">
        <f>T11+T12</f>
        <v>10500</v>
      </c>
      <c r="U13" s="80"/>
      <c r="V13" s="80"/>
    </row>
    <row r="14" spans="1:22" s="1" customFormat="1" ht="18.75" customHeight="1">
      <c r="A14" s="35"/>
      <c r="B14" s="35"/>
      <c r="C14" s="35"/>
      <c r="D14" s="35"/>
      <c r="E14" s="35"/>
      <c r="F14" s="35"/>
      <c r="G14" s="36"/>
      <c r="H14" s="36"/>
      <c r="I14" s="36"/>
      <c r="J14" s="36"/>
      <c r="K14" s="36"/>
      <c r="L14" s="36"/>
      <c r="M14" s="36"/>
      <c r="N14" s="36"/>
      <c r="O14" s="37"/>
      <c r="P14" s="37"/>
      <c r="Q14" s="37"/>
      <c r="R14" s="37"/>
      <c r="S14" s="37"/>
      <c r="T14" s="38"/>
      <c r="U14" s="38"/>
      <c r="V14" s="38"/>
    </row>
    <row r="15" spans="1:22" s="1" customFormat="1" ht="18.75" customHeight="1">
      <c r="A15" s="35"/>
      <c r="B15" s="35"/>
      <c r="C15" s="35"/>
      <c r="D15" s="35"/>
      <c r="E15" s="35"/>
      <c r="F15" s="35"/>
      <c r="G15" s="36"/>
      <c r="H15" s="36"/>
      <c r="I15" s="36"/>
      <c r="J15" s="36"/>
      <c r="K15" s="36"/>
      <c r="L15" s="36"/>
      <c r="M15" s="36"/>
      <c r="N15" s="36"/>
      <c r="O15" s="37"/>
      <c r="P15" s="37"/>
      <c r="Q15" s="37"/>
      <c r="R15" s="37"/>
      <c r="S15" s="37"/>
      <c r="T15" s="38"/>
      <c r="U15" s="38"/>
      <c r="V15" s="38"/>
    </row>
    <row r="16" spans="1:22" s="1" customFormat="1" ht="26.25" customHeight="1">
      <c r="A16" s="54"/>
      <c r="B16" s="54"/>
      <c r="C16" s="54"/>
      <c r="D16" s="16"/>
      <c r="E16" s="39"/>
      <c r="F16" s="39"/>
      <c r="G16" s="39"/>
      <c r="H16" s="39"/>
      <c r="I16" s="39"/>
      <c r="J16" s="40"/>
      <c r="K16" s="40"/>
      <c r="L16" s="40"/>
      <c r="M16" s="40"/>
      <c r="N16" s="55"/>
      <c r="O16" s="55"/>
      <c r="P16" s="55"/>
      <c r="Q16" s="55"/>
      <c r="R16" s="55"/>
      <c r="S16" s="55"/>
      <c r="T16" s="55"/>
      <c r="U16" s="55"/>
      <c r="V16" s="17"/>
    </row>
    <row r="17" spans="1:22" s="1" customFormat="1" ht="23.25" customHeight="1">
      <c r="A17" s="21"/>
      <c r="B17" s="21"/>
      <c r="C17" s="21"/>
      <c r="D17" s="21"/>
      <c r="E17" s="17"/>
      <c r="F17" s="50"/>
      <c r="G17" s="50"/>
      <c r="H17" s="50"/>
      <c r="I17" s="17"/>
      <c r="J17" s="40"/>
      <c r="K17" s="40"/>
      <c r="L17" s="40"/>
      <c r="M17" s="40"/>
      <c r="N17" s="17"/>
      <c r="O17" s="50"/>
      <c r="P17" s="50"/>
      <c r="Q17" s="50"/>
      <c r="R17" s="50"/>
      <c r="S17" s="50"/>
      <c r="T17" s="50"/>
      <c r="U17" s="56"/>
      <c r="V17" s="56"/>
    </row>
    <row r="18" spans="1:22" s="1" customFormat="1" ht="13.5" customHeight="1">
      <c r="A18" s="53"/>
      <c r="B18" s="53"/>
      <c r="C18" s="53"/>
      <c r="D18" s="53"/>
      <c r="E18" s="53"/>
      <c r="F18" s="53"/>
      <c r="G18" s="53"/>
      <c r="H18" s="53"/>
      <c r="I18" s="53"/>
      <c r="J18" s="53"/>
      <c r="K18" s="53"/>
      <c r="L18" s="53"/>
      <c r="M18" s="53"/>
      <c r="N18" s="53"/>
      <c r="O18" s="53"/>
      <c r="P18" s="53"/>
      <c r="Q18" s="53"/>
      <c r="R18" s="53"/>
      <c r="S18" s="53"/>
      <c r="T18" s="53"/>
      <c r="U18" s="53"/>
      <c r="V18" s="53"/>
    </row>
    <row r="19" spans="1:22" s="1" customFormat="1" ht="20.25" customHeight="1">
      <c r="A19" s="54"/>
      <c r="B19" s="54"/>
      <c r="C19" s="54"/>
      <c r="D19" s="16"/>
      <c r="E19" s="16"/>
      <c r="F19" s="52"/>
      <c r="G19" s="52"/>
      <c r="H19" s="16"/>
      <c r="I19" s="16"/>
      <c r="J19" s="16"/>
      <c r="K19" s="16"/>
      <c r="L19" s="16"/>
      <c r="M19" s="16"/>
      <c r="N19" s="16"/>
      <c r="O19" s="55"/>
      <c r="P19" s="55"/>
      <c r="Q19" s="55"/>
      <c r="R19" s="55"/>
      <c r="S19" s="55"/>
      <c r="T19" s="55"/>
      <c r="U19" s="55"/>
      <c r="V19" s="16"/>
    </row>
    <row r="20" spans="1:22" s="1" customFormat="1" ht="25.5" customHeight="1">
      <c r="A20" s="20"/>
      <c r="B20" s="20"/>
      <c r="C20" s="20"/>
      <c r="D20" s="19"/>
      <c r="E20" s="19"/>
      <c r="F20" s="50"/>
      <c r="G20" s="50"/>
      <c r="H20" s="50"/>
      <c r="I20" s="50"/>
      <c r="J20" s="19"/>
      <c r="K20" s="40"/>
      <c r="L20" s="21"/>
      <c r="M20" s="17"/>
      <c r="N20" s="40"/>
      <c r="O20" s="50"/>
      <c r="P20" s="50"/>
      <c r="Q20" s="50"/>
      <c r="R20" s="50"/>
      <c r="S20" s="50"/>
      <c r="T20" s="50"/>
      <c r="U20" s="50"/>
      <c r="V20" s="19"/>
    </row>
    <row r="21" spans="2:22" s="1" customFormat="1" ht="13.5" customHeight="1">
      <c r="B21" s="20"/>
      <c r="C21" s="20"/>
      <c r="D21" s="20"/>
      <c r="E21" s="20"/>
      <c r="F21" s="20"/>
      <c r="G21" s="20"/>
      <c r="H21" s="21"/>
      <c r="I21" s="19"/>
      <c r="J21" s="19"/>
      <c r="K21" s="19"/>
      <c r="L21" s="19"/>
      <c r="M21" s="21"/>
      <c r="N21" s="17"/>
      <c r="O21" s="18"/>
      <c r="P21" s="17"/>
      <c r="Q21" s="20"/>
      <c r="R21" s="20"/>
      <c r="S21" s="19"/>
      <c r="T21" s="19"/>
      <c r="U21" s="19"/>
      <c r="V21" s="19"/>
    </row>
    <row r="22" spans="1:22" s="1" customFormat="1" ht="13.5" customHeight="1">
      <c r="A22" s="24"/>
      <c r="B22" s="24"/>
      <c r="C22" s="24"/>
      <c r="D22" s="24"/>
      <c r="E22" s="24"/>
      <c r="F22" s="24"/>
      <c r="G22" s="24"/>
      <c r="H22" s="24"/>
      <c r="I22" s="24"/>
      <c r="J22" s="24"/>
      <c r="K22" s="24"/>
      <c r="L22" s="24"/>
      <c r="M22" s="24"/>
      <c r="N22" s="24"/>
      <c r="O22" s="24"/>
      <c r="P22" s="24"/>
      <c r="Q22" s="24"/>
      <c r="R22" s="24"/>
      <c r="S22" s="24"/>
      <c r="T22" s="24"/>
      <c r="U22" s="24"/>
      <c r="V22" s="24"/>
    </row>
    <row r="23" spans="1:22" s="1" customFormat="1" ht="6" customHeight="1">
      <c r="A23" s="24"/>
      <c r="B23" s="24"/>
      <c r="C23" s="24"/>
      <c r="D23" s="24"/>
      <c r="E23" s="24"/>
      <c r="F23" s="24"/>
      <c r="G23" s="24"/>
      <c r="H23" s="24"/>
      <c r="I23" s="24"/>
      <c r="J23" s="24"/>
      <c r="K23" s="24"/>
      <c r="L23" s="24"/>
      <c r="M23" s="24"/>
      <c r="N23" s="24"/>
      <c r="O23" s="24"/>
      <c r="P23" s="24"/>
      <c r="Q23" s="24"/>
      <c r="R23" s="24"/>
      <c r="S23" s="24"/>
      <c r="T23" s="24"/>
      <c r="U23" s="24"/>
      <c r="V23" s="24"/>
    </row>
    <row r="24" spans="1:22" s="1" customFormat="1" ht="13.5" customHeight="1">
      <c r="A24" s="107"/>
      <c r="B24" s="107"/>
      <c r="C24" s="107"/>
      <c r="D24" s="107"/>
      <c r="E24" s="24"/>
      <c r="F24" s="24"/>
      <c r="G24" s="24"/>
      <c r="H24" s="24"/>
      <c r="I24" s="24"/>
      <c r="J24" s="24"/>
      <c r="K24" s="24"/>
      <c r="L24" s="24"/>
      <c r="M24" s="24"/>
      <c r="N24" s="24"/>
      <c r="O24" s="24"/>
      <c r="P24" s="24"/>
      <c r="Q24" s="24"/>
      <c r="R24" s="24"/>
      <c r="S24" s="24"/>
      <c r="T24" s="24"/>
      <c r="U24" s="24"/>
      <c r="V24" s="24"/>
    </row>
  </sheetData>
  <sheetProtection/>
  <mergeCells count="46">
    <mergeCell ref="F17:H17"/>
    <mergeCell ref="O17:T17"/>
    <mergeCell ref="U17:V17"/>
    <mergeCell ref="F20:I20"/>
    <mergeCell ref="O20:U20"/>
    <mergeCell ref="A24:D24"/>
    <mergeCell ref="A18:V18"/>
    <mergeCell ref="A19:C19"/>
    <mergeCell ref="F19:G19"/>
    <mergeCell ref="O19:U19"/>
    <mergeCell ref="A13:F13"/>
    <mergeCell ref="G13:N13"/>
    <mergeCell ref="O13:S13"/>
    <mergeCell ref="T13:V13"/>
    <mergeCell ref="A16:C16"/>
    <mergeCell ref="N16:U16"/>
    <mergeCell ref="T11:V11"/>
    <mergeCell ref="A12:B12"/>
    <mergeCell ref="D12:F12"/>
    <mergeCell ref="G12:N12"/>
    <mergeCell ref="O12:S12"/>
    <mergeCell ref="T12:V12"/>
    <mergeCell ref="A11:B11"/>
    <mergeCell ref="D11:F11"/>
    <mergeCell ref="G11:N11"/>
    <mergeCell ref="O11:S11"/>
    <mergeCell ref="T10:V10"/>
    <mergeCell ref="A10:B10"/>
    <mergeCell ref="D10:F10"/>
    <mergeCell ref="G10:N10"/>
    <mergeCell ref="O10:S10"/>
    <mergeCell ref="B6:V6"/>
    <mergeCell ref="B7:V7"/>
    <mergeCell ref="A8:B9"/>
    <mergeCell ref="C8:F8"/>
    <mergeCell ref="G8:V8"/>
    <mergeCell ref="D9:F9"/>
    <mergeCell ref="G9:N9"/>
    <mergeCell ref="O9:S9"/>
    <mergeCell ref="T9:V9"/>
    <mergeCell ref="A1:V1"/>
    <mergeCell ref="A4:D4"/>
    <mergeCell ref="E4:U4"/>
    <mergeCell ref="A5:J5"/>
    <mergeCell ref="K5:T5"/>
    <mergeCell ref="U5:V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Golovanova_Ekaterina</cp:lastModifiedBy>
  <cp:lastPrinted>2017-01-18T13:56:43Z</cp:lastPrinted>
  <dcterms:created xsi:type="dcterms:W3CDTF">2016-06-03T12:39:41Z</dcterms:created>
  <dcterms:modified xsi:type="dcterms:W3CDTF">2019-07-22T09:27:10Z</dcterms:modified>
  <cp:category/>
  <cp:version/>
  <cp:contentType/>
  <cp:contentStatus/>
</cp:coreProperties>
</file>